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eet Expiration Tracker" state="visible" r:id="rId4"/>
    <sheet sheetId="2" name="Verified Model &amp; Cartridge Ref" state="visible" r:id="rId5"/>
  </sheets>
  <definedNames>
    <definedName name="UpsModels">'Verified Model &amp; Cartridge Ref'!$A$2:$A$44</definedName>
  </definedNames>
  <calcPr calcId="171027" fullCalcOnLoad="1"/>
</workbook>
</file>

<file path=xl/sharedStrings.xml><?xml version="1.0" encoding="utf-8"?>
<sst xmlns="http://schemas.openxmlformats.org/spreadsheetml/2006/main" count="431" uniqueCount="168">
  <si>
    <t>CellFit UPS: Fleet Battery Expiration Tracker</t>
  </si>
  <si>
    <t>Fill in the yellow columns: pick your UPS from the dropdown and enter its install date. The rest fills itself in.</t>
  </si>
  <si>
    <t>36 months is a planning interval, not an OEM figure. Heat and frequent outages shorten it. LiFePO4 ceilings assume a 12 A BMS and 82% inverter efficiency. Specs verified 2026-11-02; see https://cellfitups.com/data/.</t>
  </si>
  <si>
    <t>Asset / Location</t>
  </si>
  <si>
    <t>UPS Model</t>
  </si>
  <si>
    <t>Serial Number</t>
  </si>
  <si>
    <t>Install Date</t>
  </si>
  <si>
    <t>OEM Cartridge SKU</t>
  </si>
  <si>
    <t>Bare Cell Count &amp; Spec</t>
  </si>
  <si>
    <t>Max DC Amps</t>
  </si>
  <si>
    <t>LiFePO4 Ceiling at 12 A BMS (W)</t>
  </si>
  <si>
    <t>36-Month Replacement Due</t>
  </si>
  <si>
    <t>Status</t>
  </si>
  <si>
    <t>Order</t>
  </si>
  <si>
    <t>Model Page</t>
  </si>
  <si>
    <t>Serial Split</t>
  </si>
  <si>
    <t>Brand</t>
  </si>
  <si>
    <t>Terminal</t>
  </si>
  <si>
    <t>Cell Count Evidence</t>
  </si>
  <si>
    <t>CellFit Page</t>
  </si>
  <si>
    <t>Order Link Label</t>
  </si>
  <si>
    <t>BR1500MS2</t>
  </si>
  <si>
    <t>APC</t>
  </si>
  <si>
    <t>APCRBC163</t>
  </si>
  <si>
    <t>2 x 12V 9.4Ah F2</t>
  </si>
  <si>
    <t>F2</t>
  </si>
  <si>
    <t>inferred</t>
  </si>
  <si>
    <t>No serial split found</t>
  </si>
  <si>
    <t>https://cellfitups.com/ups/br1500ms2/</t>
  </si>
  <si>
    <t>Order Bare Cells</t>
  </si>
  <si>
    <t>BX1500M</t>
  </si>
  <si>
    <t>APCRBC124</t>
  </si>
  <si>
    <t>2 x 12V 9Ah F2</t>
  </si>
  <si>
    <t>verified</t>
  </si>
  <si>
    <t>https://cellfitups.com/ups/bx1500m/</t>
  </si>
  <si>
    <t>BR1500G</t>
  </si>
  <si>
    <t>https://cellfitups.com/ups/br1500g/</t>
  </si>
  <si>
    <t>BN1500M2</t>
  </si>
  <si>
    <t>APCRBC161</t>
  </si>
  <si>
    <t>https://cellfitups.com/ups/bn1500m2/</t>
  </si>
  <si>
    <t>BE600M1</t>
  </si>
  <si>
    <t>APCRBC154</t>
  </si>
  <si>
    <t>1 x 12V 6.5Ah +F2/-F1</t>
  </si>
  <si>
    <t>No verified LiFePO4 fit</t>
  </si>
  <si>
    <t>+F2/-F1</t>
  </si>
  <si>
    <t>https://cellfitups.com/ups/be600m1/</t>
  </si>
  <si>
    <t>BE850G2</t>
  </si>
  <si>
    <t>RBC17</t>
  </si>
  <si>
    <t>1 x 12V 9Ah F2</t>
  </si>
  <si>
    <t>https://cellfitups.com/ups/be850g2/</t>
  </si>
  <si>
    <t>SMT1500C</t>
  </si>
  <si>
    <t>RBC7</t>
  </si>
  <si>
    <t>2 x 12V 17Ah NB</t>
  </si>
  <si>
    <t>NB</t>
  </si>
  <si>
    <t>https://cellfitups.com/ups/smt1500c/</t>
  </si>
  <si>
    <t>CP1500PFCLCD</t>
  </si>
  <si>
    <t>CyberPower</t>
  </si>
  <si>
    <t>RB1290X2</t>
  </si>
  <si>
    <t>Check your serial first. Serial starts CXX: RB1290X2, 2 x 12V 9 Ah, 150 x 66 x 99 mm. Serial starts CR9, CXF or CQC: RB1280X2B, a 202 x 64 x 151 mm pack. It looks like the same 151 x 65 mm cells laid on their sides, but measure yours first.</t>
  </si>
  <si>
    <t>https://cellfitups.com/ups/cp1500pfclcd/</t>
  </si>
  <si>
    <t>CP1500AVRLCD3</t>
  </si>
  <si>
    <t>RB1290X2E</t>
  </si>
  <si>
    <t>https://cellfitups.com/ups/cp1500avrlcd3/</t>
  </si>
  <si>
    <t>CP1350PFCLCD</t>
  </si>
  <si>
    <t>RB1270X2C</t>
  </si>
  <si>
    <t>2 x 12V 7Ah F2</t>
  </si>
  <si>
    <t>Check your serial first. Serial starts CXY or CX5: RB1270X2C, 2 x 12V 7 Ah, 99 x 66 x 150 mm. Takes 9 Ah cells in the same case for +28.6% capacity. Serial starts CQB or CR8: RB1270X2A, two 90 mm cube cells in a 180 x 70 x 106 mm pack. Standard 151 mm 7 Ah or 9 Ah batteries will not fit this tray.</t>
  </si>
  <si>
    <t>https://cellfitups.com/ups/cp1350pfclcd/</t>
  </si>
  <si>
    <t>CP1000PFCLCD</t>
  </si>
  <si>
    <t>RB1290</t>
  </si>
  <si>
    <t>https://cellfitups.com/ups/cp1000pfclcd/</t>
  </si>
  <si>
    <t>EC850LCD</t>
  </si>
  <si>
    <t>RB1270B</t>
  </si>
  <si>
    <t>1 x 12V 7.2Ah F2</t>
  </si>
  <si>
    <t>https://cellfitups.com/ups/ec850lcd/</t>
  </si>
  <si>
    <t>BR1000MS</t>
  </si>
  <si>
    <t>APCRBC160</t>
  </si>
  <si>
    <t>https://cellfitups.com/ups/br1000ms/</t>
  </si>
  <si>
    <t>BX1000M</t>
  </si>
  <si>
    <t>APCRBC158</t>
  </si>
  <si>
    <t>https://cellfitups.com/ups/bx1000m/</t>
  </si>
  <si>
    <t>BE425M</t>
  </si>
  <si>
    <t>None sold</t>
  </si>
  <si>
    <t>Not user replaceable</t>
  </si>
  <si>
    <t>Unverified</t>
  </si>
  <si>
    <t>https://cellfitups.com/ups/be425m/</t>
  </si>
  <si>
    <t>See Model Page</t>
  </si>
  <si>
    <t>SMT1500RM2UC</t>
  </si>
  <si>
    <t>APCRBC159</t>
  </si>
  <si>
    <t>4 x 12V 9Ah F2</t>
  </si>
  <si>
    <t>https://cellfitups.com/ups/smt1500rm2uc/</t>
  </si>
  <si>
    <t>SMT2200C</t>
  </si>
  <si>
    <t>RBC55</t>
  </si>
  <si>
    <t>4 x 12V 17Ah NB</t>
  </si>
  <si>
    <t>https://cellfitups.com/ups/smt2200c/</t>
  </si>
  <si>
    <t>OR1500LCDRM2U</t>
  </si>
  <si>
    <t>RB1270X4</t>
  </si>
  <si>
    <t>4 x 12V 7Ah F2</t>
  </si>
  <si>
    <t>https://cellfitups.com/ups/or1500lcdrm2u/</t>
  </si>
  <si>
    <t>SMART1500LCD</t>
  </si>
  <si>
    <t>Tripp Lite</t>
  </si>
  <si>
    <t>RBC1500</t>
  </si>
  <si>
    <t>https://cellfitups.com/ups/smart1500lcd/</t>
  </si>
  <si>
    <t>5S1500LCD</t>
  </si>
  <si>
    <t>Eaton</t>
  </si>
  <si>
    <t>Eaton 5S cell pair</t>
  </si>
  <si>
    <t>https://cellfitups.com/ups/5s1500lcd/</t>
  </si>
  <si>
    <t>BR1350MS</t>
  </si>
  <si>
    <t>https://cellfitups.com/ups/br1350ms/</t>
  </si>
  <si>
    <t>BR1000G</t>
  </si>
  <si>
    <t>APCRBC123</t>
  </si>
  <si>
    <t>https://cellfitups.com/ups/br1000g/</t>
  </si>
  <si>
    <t>BX1350M</t>
  </si>
  <si>
    <t>https://cellfitups.com/ups/bx1350m/</t>
  </si>
  <si>
    <t>BX850M</t>
  </si>
  <si>
    <t>https://cellfitups.com/ups/bx850m/</t>
  </si>
  <si>
    <t>BN1100M2</t>
  </si>
  <si>
    <t>https://cellfitups.com/ups/bn1100m2/</t>
  </si>
  <si>
    <t>BE650G1</t>
  </si>
  <si>
    <t>https://cellfitups.com/ups/be650g1/</t>
  </si>
  <si>
    <t>CP1000AVRLCD</t>
  </si>
  <si>
    <t>https://cellfitups.com/ups/cp1000avrlcd/</t>
  </si>
  <si>
    <t>CP850PFCLCD</t>
  </si>
  <si>
    <t>Check your serial first. Serial starts CX2: RB1290, 1 x 12V 9 Ah. Serial starts CQD: RB1280A, 1 x 12V 9 Ah. Same cell format, different SKU.</t>
  </si>
  <si>
    <t>https://cellfitups.com/ups/cp850pfclcd/</t>
  </si>
  <si>
    <t>LX1500GU</t>
  </si>
  <si>
    <t>https://cellfitups.com/ups/lx1500gu/</t>
  </si>
  <si>
    <t>CST1500SUC</t>
  </si>
  <si>
    <t>https://cellfitups.com/ups/cst1500suc/</t>
  </si>
  <si>
    <t>SMC1500-2UC</t>
  </si>
  <si>
    <t>APCRBC157</t>
  </si>
  <si>
    <t>4 x 12V 7.2Ah F2</t>
  </si>
  <si>
    <t>https://cellfitups.com/ups/smc1500-2uc/</t>
  </si>
  <si>
    <t>SMT750RM2UC</t>
  </si>
  <si>
    <t>https://cellfitups.com/ups/smt750rm2uc/</t>
  </si>
  <si>
    <t>OR700LCDRM1U</t>
  </si>
  <si>
    <t>RB0690X2</t>
  </si>
  <si>
    <t>2 x 6V 8Ah F2</t>
  </si>
  <si>
    <t>https://cellfitups.com/ups/or700lcdrm1u/</t>
  </si>
  <si>
    <t>CP1500PFCRM2U</t>
  </si>
  <si>
    <t>RB1290X2D</t>
  </si>
  <si>
    <t>https://cellfitups.com/ups/cp1500pfcrm2u/</t>
  </si>
  <si>
    <t>5P1500R</t>
  </si>
  <si>
    <t>EBP-0807</t>
  </si>
  <si>
    <t>6 x 6V 9Ah F2</t>
  </si>
  <si>
    <t>https://cellfitups.com/ups/5p1500r/</t>
  </si>
  <si>
    <t>PR1500LCDRTXL2U</t>
  </si>
  <si>
    <t>RB1290X4F</t>
  </si>
  <si>
    <t>https://cellfitups.com/ups/pr1500lcdrtxl2u/</t>
  </si>
  <si>
    <t>PR2200LCDRT2U</t>
  </si>
  <si>
    <t>https://cellfitups.com/ups/pr2200lcdrt2u/</t>
  </si>
  <si>
    <t>PR1000LCDRT2U</t>
  </si>
  <si>
    <t>RB1270X4F</t>
  </si>
  <si>
    <t>https://cellfitups.com/ups/pr1000lcdrt2u/</t>
  </si>
  <si>
    <t>PR1500LCDRT2U</t>
  </si>
  <si>
    <t>https://cellfitups.com/ups/pr1500lcdrt2u/</t>
  </si>
  <si>
    <t>PR1500LCD</t>
  </si>
  <si>
    <t>RB12170X2A</t>
  </si>
  <si>
    <t>https://cellfitups.com/ups/pr1500lcd/</t>
  </si>
  <si>
    <t>OL1500RTXL2U</t>
  </si>
  <si>
    <t>RB1290X3L</t>
  </si>
  <si>
    <t>3 x 12V 9Ah F2</t>
  </si>
  <si>
    <t>https://cellfitups.com/ups/ol1500rtxl2u/</t>
  </si>
  <si>
    <t>SMT1000RM2UC</t>
  </si>
  <si>
    <t>https://cellfitups.com/ups/smt1000rm2uc/</t>
  </si>
  <si>
    <t>SUA1500RM2U</t>
  </si>
  <si>
    <t>RBC24</t>
  </si>
  <si>
    <t>https://cellfitups.com/ups/sua1500rm2u/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</si>
</sst>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color rgb="FF1F2A37"/>
      <sz val="16"/>
    </font>
    <font>
      <color rgb="FF4B5563"/>
      <sz val="10"/>
    </font>
    <font>
      <b/>
      <color rgb="FFFFFFFF"/>
    </font>
    <font>
      <u/>
      <color rgb="FF0B57D0"/>
    </font>
  </fonts>
  <fills count="4">
    <fill>
      <patternFill patternType="none"/>
    </fill>
    <fill>
      <patternFill patternType="gray125"/>
    </fill>
    <fill>
      <patternFill patternType="solid">
        <fgColor rgb="FF1F2A37"/>
      </patternFill>
    </fill>
    <fill>
      <patternFill patternType="solid">
        <fgColor rgb="FFFFF8E1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64" fontId="0" fillId="0" borderId="1" xfId="0" applyNumberFormat="1" applyBorder="1"/>
    <xf numFmtId="0" fontId="4" fillId="0" borderId="1" xfId="0" applyFont="1" applyBorder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top" wrapText="1"/>
    </xf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CACA"/>
        </patternFill>
      </fill>
    </dxf>
    <dxf>
      <font>
        <color rgb="FF92400E"/>
      </font>
      <fill>
        <patternFill patternType="solid">
          <bgColor rgb="FFFDE68A"/>
        </patternFill>
      </fill>
    </dxf>
    <dxf>
      <font>
        <color rgb="FF065F46"/>
      </font>
      <fill>
        <patternFill patternType="solid">
          <bgColor rgb="FFD1FA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2" width="20" customWidth="1"/>
    <col min="3" max="3" width="16" customWidth="1"/>
    <col min="4" max="4" width="13" customWidth="1"/>
    <col min="5" max="5" width="18" customWidth="1"/>
    <col min="6" max="6" width="24" customWidth="1"/>
    <col min="7" max="7" width="11" customWidth="1"/>
    <col min="8" max="8" width="22" customWidth="1"/>
    <col min="9" max="9" width="16" customWidth="1"/>
    <col min="10" max="12" width="18" customWidth="1"/>
    <col min="13" max="13" width="48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t="s">
        <v>1</v>
      </c>
      <c r="B2"/>
      <c r="C2"/>
      <c r="D2"/>
      <c r="E2"/>
      <c r="F2"/>
      <c r="G2"/>
      <c r="H2"/>
      <c r="I2"/>
      <c r="J2"/>
      <c r="K2"/>
      <c r="L2"/>
      <c r="M2"/>
    </row>
    <row r="3" ht="28" customHeight="1" spans="1:13" s="2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ht="34" customHeight="1" spans="1:13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spans="1:13" x14ac:dyDescent="0.25">
      <c r="A6" s="5"/>
      <c r="B6" s="5"/>
      <c r="C6" s="5"/>
      <c r="D6" s="6"/>
      <c r="E6" s="7" t="str">
        <f>IF($B6="","",IFERROR(INDEX('Verified Model &amp; Cartridge Ref'!$C$2:$C$44,MATCH($B6,'Verified Model &amp; Cartridge Ref'!$A$2:$A$44,0)),"Pick a listed model"))</f>
        <v/>
      </c>
      <c r="F6" s="7" t="str">
        <f>IF($B6="","",IFERROR(INDEX('Verified Model &amp; Cartridge Ref'!$D$2:$D$44,MATCH($B6,'Verified Model &amp; Cartridge Ref'!$A$2:$A$44,0)),"Pick a listed model"))</f>
        <v/>
      </c>
      <c r="G6" s="7" t="str">
        <f>IF($B6="","",IFERROR(INDEX('Verified Model &amp; Cartridge Ref'!$E$2:$E$44,MATCH($B6,'Verified Model &amp; Cartridge Ref'!$A$2:$A$44,0)),"Pick a listed model"))</f>
        <v/>
      </c>
      <c r="H6" s="7" t="str">
        <f>IF($B6="","",IFERROR(INDEX('Verified Model &amp; Cartridge Ref'!$F$2:$F$44,MATCH($B6,'Verified Model &amp; Cartridge Ref'!$A$2:$A$44,0)),"Pick a listed model"))</f>
        <v/>
      </c>
      <c r="I6" s="8" t="str">
        <f>IF($D6="","",EDATE($D6,36))</f>
        <v/>
      </c>
      <c r="J6" s="7" t="str">
        <f>IF($I6="","",IF($I6&lt;TODAY(),"OVERDUE",IF($I6-TODAY()&lt;=90,"Due within 90 days","OK")))</f>
        <v/>
      </c>
      <c r="K6" s="9" t="str">
        <f>IF($B6="","",IFERROR(HYPERLINK(INDEX('Verified Model &amp; Cartridge Ref'!$J$2:$J$44,MATCH($B6,'Verified Model &amp; Cartridge Ref'!$A$2:$A$44,0))&amp;"#buy",INDEX('Verified Model &amp; Cartridge Ref'!$K$2:$K$44,MATCH($B6,'Verified Model &amp; Cartridge Ref'!$A$2:$A$44,0))),"Pick a listed model"))</f>
        <v/>
      </c>
      <c r="L6" s="9" t="str">
        <f>IF($B6="","",IFERROR(HYPERLINK(INDEX('Verified Model &amp; Cartridge Ref'!$J$2:$J$44,MATCH($B6,'Verified Model &amp; Cartridge Ref'!$A$2:$A$44,0)),"Open CellFit Page"),"Pick a listed model"))</f>
        <v/>
      </c>
      <c r="M6" s="7" t="str">
        <f>IF($B6="","",IFERROR(INDEX('Verified Model &amp; Cartridge Ref'!$I$2:$I$44,MATCH($B6,'Verified Model &amp; Cartridge Ref'!$A$2:$A$44,0)),"Pick a listed model"))</f>
        <v/>
      </c>
    </row>
    <row r="7" spans="1:13" x14ac:dyDescent="0.25">
      <c r="A7" s="5"/>
      <c r="B7" s="5"/>
      <c r="C7" s="5"/>
      <c r="D7" s="6"/>
      <c r="E7" s="7" t="str">
        <f>IF($B7="","",IFERROR(INDEX('Verified Model &amp; Cartridge Ref'!$C$2:$C$44,MATCH($B7,'Verified Model &amp; Cartridge Ref'!$A$2:$A$44,0)),"Pick a listed model"))</f>
        <v/>
      </c>
      <c r="F7" s="7" t="str">
        <f>IF($B7="","",IFERROR(INDEX('Verified Model &amp; Cartridge Ref'!$D$2:$D$44,MATCH($B7,'Verified Model &amp; Cartridge Ref'!$A$2:$A$44,0)),"Pick a listed model"))</f>
        <v/>
      </c>
      <c r="G7" s="7" t="str">
        <f>IF($B7="","",IFERROR(INDEX('Verified Model &amp; Cartridge Ref'!$E$2:$E$44,MATCH($B7,'Verified Model &amp; Cartridge Ref'!$A$2:$A$44,0)),"Pick a listed model"))</f>
        <v/>
      </c>
      <c r="H7" s="7" t="str">
        <f>IF($B7="","",IFERROR(INDEX('Verified Model &amp; Cartridge Ref'!$F$2:$F$44,MATCH($B7,'Verified Model &amp; Cartridge Ref'!$A$2:$A$44,0)),"Pick a listed model"))</f>
        <v/>
      </c>
      <c r="I7" s="8" t="str">
        <f>IF($D7="","",EDATE($D7,36))</f>
        <v/>
      </c>
      <c r="J7" s="7" t="str">
        <f>IF($I7="","",IF($I7&lt;TODAY(),"OVERDUE",IF($I7-TODAY()&lt;=90,"Due within 90 days","OK")))</f>
        <v/>
      </c>
      <c r="K7" s="9" t="str">
        <f>IF($B7="","",IFERROR(HYPERLINK(INDEX('Verified Model &amp; Cartridge Ref'!$J$2:$J$44,MATCH($B7,'Verified Model &amp; Cartridge Ref'!$A$2:$A$44,0))&amp;"#buy",INDEX('Verified Model &amp; Cartridge Ref'!$K$2:$K$44,MATCH($B7,'Verified Model &amp; Cartridge Ref'!$A$2:$A$44,0))),"Pick a listed model"))</f>
        <v/>
      </c>
      <c r="L7" s="9" t="str">
        <f>IF($B7="","",IFERROR(HYPERLINK(INDEX('Verified Model &amp; Cartridge Ref'!$J$2:$J$44,MATCH($B7,'Verified Model &amp; Cartridge Ref'!$A$2:$A$44,0)),"Open CellFit Page"),"Pick a listed model"))</f>
        <v/>
      </c>
      <c r="M7" s="7" t="str">
        <f>IF($B7="","",IFERROR(INDEX('Verified Model &amp; Cartridge Ref'!$I$2:$I$44,MATCH($B7,'Verified Model &amp; Cartridge Ref'!$A$2:$A$44,0)),"Pick a listed model"))</f>
        <v/>
      </c>
    </row>
    <row r="8" spans="1:13" x14ac:dyDescent="0.25">
      <c r="A8" s="5"/>
      <c r="B8" s="5"/>
      <c r="C8" s="5"/>
      <c r="D8" s="6"/>
      <c r="E8" s="7" t="str">
        <f>IF($B8="","",IFERROR(INDEX('Verified Model &amp; Cartridge Ref'!$C$2:$C$44,MATCH($B8,'Verified Model &amp; Cartridge Ref'!$A$2:$A$44,0)),"Pick a listed model"))</f>
        <v/>
      </c>
      <c r="F8" s="7" t="str">
        <f>IF($B8="","",IFERROR(INDEX('Verified Model &amp; Cartridge Ref'!$D$2:$D$44,MATCH($B8,'Verified Model &amp; Cartridge Ref'!$A$2:$A$44,0)),"Pick a listed model"))</f>
        <v/>
      </c>
      <c r="G8" s="7" t="str">
        <f>IF($B8="","",IFERROR(INDEX('Verified Model &amp; Cartridge Ref'!$E$2:$E$44,MATCH($B8,'Verified Model &amp; Cartridge Ref'!$A$2:$A$44,0)),"Pick a listed model"))</f>
        <v/>
      </c>
      <c r="H8" s="7" t="str">
        <f>IF($B8="","",IFERROR(INDEX('Verified Model &amp; Cartridge Ref'!$F$2:$F$44,MATCH($B8,'Verified Model &amp; Cartridge Ref'!$A$2:$A$44,0)),"Pick a listed model"))</f>
        <v/>
      </c>
      <c r="I8" s="8" t="str">
        <f>IF($D8="","",EDATE($D8,36))</f>
        <v/>
      </c>
      <c r="J8" s="7" t="str">
        <f>IF($I8="","",IF($I8&lt;TODAY(),"OVERDUE",IF($I8-TODAY()&lt;=90,"Due within 90 days","OK")))</f>
        <v/>
      </c>
      <c r="K8" s="9" t="str">
        <f>IF($B8="","",IFERROR(HYPERLINK(INDEX('Verified Model &amp; Cartridge Ref'!$J$2:$J$44,MATCH($B8,'Verified Model &amp; Cartridge Ref'!$A$2:$A$44,0))&amp;"#buy",INDEX('Verified Model &amp; Cartridge Ref'!$K$2:$K$44,MATCH($B8,'Verified Model &amp; Cartridge Ref'!$A$2:$A$44,0))),"Pick a listed model"))</f>
        <v/>
      </c>
      <c r="L8" s="9" t="str">
        <f>IF($B8="","",IFERROR(HYPERLINK(INDEX('Verified Model &amp; Cartridge Ref'!$J$2:$J$44,MATCH($B8,'Verified Model &amp; Cartridge Ref'!$A$2:$A$44,0)),"Open CellFit Page"),"Pick a listed model"))</f>
        <v/>
      </c>
      <c r="M8" s="7" t="str">
        <f>IF($B8="","",IFERROR(INDEX('Verified Model &amp; Cartridge Ref'!$I$2:$I$44,MATCH($B8,'Verified Model &amp; Cartridge Ref'!$A$2:$A$44,0)),"Pick a listed model"))</f>
        <v/>
      </c>
    </row>
    <row r="9" spans="1:13" x14ac:dyDescent="0.25">
      <c r="A9" s="5"/>
      <c r="B9" s="5"/>
      <c r="C9" s="5"/>
      <c r="D9" s="6"/>
      <c r="E9" s="7" t="str">
        <f>IF($B9="","",IFERROR(INDEX('Verified Model &amp; Cartridge Ref'!$C$2:$C$44,MATCH($B9,'Verified Model &amp; Cartridge Ref'!$A$2:$A$44,0)),"Pick a listed model"))</f>
        <v/>
      </c>
      <c r="F9" s="7" t="str">
        <f>IF($B9="","",IFERROR(INDEX('Verified Model &amp; Cartridge Ref'!$D$2:$D$44,MATCH($B9,'Verified Model &amp; Cartridge Ref'!$A$2:$A$44,0)),"Pick a listed model"))</f>
        <v/>
      </c>
      <c r="G9" s="7" t="str">
        <f>IF($B9="","",IFERROR(INDEX('Verified Model &amp; Cartridge Ref'!$E$2:$E$44,MATCH($B9,'Verified Model &amp; Cartridge Ref'!$A$2:$A$44,0)),"Pick a listed model"))</f>
        <v/>
      </c>
      <c r="H9" s="7" t="str">
        <f>IF($B9="","",IFERROR(INDEX('Verified Model &amp; Cartridge Ref'!$F$2:$F$44,MATCH($B9,'Verified Model &amp; Cartridge Ref'!$A$2:$A$44,0)),"Pick a listed model"))</f>
        <v/>
      </c>
      <c r="I9" s="8" t="str">
        <f>IF($D9="","",EDATE($D9,36))</f>
        <v/>
      </c>
      <c r="J9" s="7" t="str">
        <f>IF($I9="","",IF($I9&lt;TODAY(),"OVERDUE",IF($I9-TODAY()&lt;=90,"Due within 90 days","OK")))</f>
        <v/>
      </c>
      <c r="K9" s="9" t="str">
        <f>IF($B9="","",IFERROR(HYPERLINK(INDEX('Verified Model &amp; Cartridge Ref'!$J$2:$J$44,MATCH($B9,'Verified Model &amp; Cartridge Ref'!$A$2:$A$44,0))&amp;"#buy",INDEX('Verified Model &amp; Cartridge Ref'!$K$2:$K$44,MATCH($B9,'Verified Model &amp; Cartridge Ref'!$A$2:$A$44,0))),"Pick a listed model"))</f>
        <v/>
      </c>
      <c r="L9" s="9" t="str">
        <f>IF($B9="","",IFERROR(HYPERLINK(INDEX('Verified Model &amp; Cartridge Ref'!$J$2:$J$44,MATCH($B9,'Verified Model &amp; Cartridge Ref'!$A$2:$A$44,0)),"Open CellFit Page"),"Pick a listed model"))</f>
        <v/>
      </c>
      <c r="M9" s="7" t="str">
        <f>IF($B9="","",IFERROR(INDEX('Verified Model &amp; Cartridge Ref'!$I$2:$I$44,MATCH($B9,'Verified Model &amp; Cartridge Ref'!$A$2:$A$44,0)),"Pick a listed model"))</f>
        <v/>
      </c>
    </row>
    <row r="10" spans="1:13" x14ac:dyDescent="0.25">
      <c r="A10" s="5"/>
      <c r="B10" s="5"/>
      <c r="C10" s="5"/>
      <c r="D10" s="6"/>
      <c r="E10" s="7" t="str">
        <f>IF($B10="","",IFERROR(INDEX('Verified Model &amp; Cartridge Ref'!$C$2:$C$44,MATCH($B10,'Verified Model &amp; Cartridge Ref'!$A$2:$A$44,0)),"Pick a listed model"))</f>
        <v/>
      </c>
      <c r="F10" s="7" t="str">
        <f>IF($B10="","",IFERROR(INDEX('Verified Model &amp; Cartridge Ref'!$D$2:$D$44,MATCH($B10,'Verified Model &amp; Cartridge Ref'!$A$2:$A$44,0)),"Pick a listed model"))</f>
        <v/>
      </c>
      <c r="G10" s="7" t="str">
        <f>IF($B10="","",IFERROR(INDEX('Verified Model &amp; Cartridge Ref'!$E$2:$E$44,MATCH($B10,'Verified Model &amp; Cartridge Ref'!$A$2:$A$44,0)),"Pick a listed model"))</f>
        <v/>
      </c>
      <c r="H10" s="7" t="str">
        <f>IF($B10="","",IFERROR(INDEX('Verified Model &amp; Cartridge Ref'!$F$2:$F$44,MATCH($B10,'Verified Model &amp; Cartridge Ref'!$A$2:$A$44,0)),"Pick a listed model"))</f>
        <v/>
      </c>
      <c r="I10" s="8" t="str">
        <f>IF($D10="","",EDATE($D10,36))</f>
        <v/>
      </c>
      <c r="J10" s="7" t="str">
        <f>IF($I10="","",IF($I10&lt;TODAY(),"OVERDUE",IF($I10-TODAY()&lt;=90,"Due within 90 days","OK")))</f>
        <v/>
      </c>
      <c r="K10" s="9" t="str">
        <f>IF($B10="","",IFERROR(HYPERLINK(INDEX('Verified Model &amp; Cartridge Ref'!$J$2:$J$44,MATCH($B10,'Verified Model &amp; Cartridge Ref'!$A$2:$A$44,0))&amp;"#buy",INDEX('Verified Model &amp; Cartridge Ref'!$K$2:$K$44,MATCH($B10,'Verified Model &amp; Cartridge Ref'!$A$2:$A$44,0))),"Pick a listed model"))</f>
        <v/>
      </c>
      <c r="L10" s="9" t="str">
        <f>IF($B10="","",IFERROR(HYPERLINK(INDEX('Verified Model &amp; Cartridge Ref'!$J$2:$J$44,MATCH($B10,'Verified Model &amp; Cartridge Ref'!$A$2:$A$44,0)),"Open CellFit Page"),"Pick a listed model"))</f>
        <v/>
      </c>
      <c r="M10" s="7" t="str">
        <f>IF($B10="","",IFERROR(INDEX('Verified Model &amp; Cartridge Ref'!$I$2:$I$44,MATCH($B10,'Verified Model &amp; Cartridge Ref'!$A$2:$A$44,0)),"Pick a listed model"))</f>
        <v/>
      </c>
    </row>
    <row r="11" spans="1:13" x14ac:dyDescent="0.25">
      <c r="A11" s="5"/>
      <c r="B11" s="5"/>
      <c r="C11" s="5"/>
      <c r="D11" s="6"/>
      <c r="E11" s="7" t="str">
        <f>IF($B11="","",IFERROR(INDEX('Verified Model &amp; Cartridge Ref'!$C$2:$C$44,MATCH($B11,'Verified Model &amp; Cartridge Ref'!$A$2:$A$44,0)),"Pick a listed model"))</f>
        <v/>
      </c>
      <c r="F11" s="7" t="str">
        <f>IF($B11="","",IFERROR(INDEX('Verified Model &amp; Cartridge Ref'!$D$2:$D$44,MATCH($B11,'Verified Model &amp; Cartridge Ref'!$A$2:$A$44,0)),"Pick a listed model"))</f>
        <v/>
      </c>
      <c r="G11" s="7" t="str">
        <f>IF($B11="","",IFERROR(INDEX('Verified Model &amp; Cartridge Ref'!$E$2:$E$44,MATCH($B11,'Verified Model &amp; Cartridge Ref'!$A$2:$A$44,0)),"Pick a listed model"))</f>
        <v/>
      </c>
      <c r="H11" s="7" t="str">
        <f>IF($B11="","",IFERROR(INDEX('Verified Model &amp; Cartridge Ref'!$F$2:$F$44,MATCH($B11,'Verified Model &amp; Cartridge Ref'!$A$2:$A$44,0)),"Pick a listed model"))</f>
        <v/>
      </c>
      <c r="I11" s="8" t="str">
        <f>IF($D11="","",EDATE($D11,36))</f>
        <v/>
      </c>
      <c r="J11" s="7" t="str">
        <f>IF($I11="","",IF($I11&lt;TODAY(),"OVERDUE",IF($I11-TODAY()&lt;=90,"Due within 90 days","OK")))</f>
        <v/>
      </c>
      <c r="K11" s="9" t="str">
        <f>IF($B11="","",IFERROR(HYPERLINK(INDEX('Verified Model &amp; Cartridge Ref'!$J$2:$J$44,MATCH($B11,'Verified Model &amp; Cartridge Ref'!$A$2:$A$44,0))&amp;"#buy",INDEX('Verified Model &amp; Cartridge Ref'!$K$2:$K$44,MATCH($B11,'Verified Model &amp; Cartridge Ref'!$A$2:$A$44,0))),"Pick a listed model"))</f>
        <v/>
      </c>
      <c r="L11" s="9" t="str">
        <f>IF($B11="","",IFERROR(HYPERLINK(INDEX('Verified Model &amp; Cartridge Ref'!$J$2:$J$44,MATCH($B11,'Verified Model &amp; Cartridge Ref'!$A$2:$A$44,0)),"Open CellFit Page"),"Pick a listed model"))</f>
        <v/>
      </c>
      <c r="M11" s="7" t="str">
        <f>IF($B11="","",IFERROR(INDEX('Verified Model &amp; Cartridge Ref'!$I$2:$I$44,MATCH($B11,'Verified Model &amp; Cartridge Ref'!$A$2:$A$44,0)),"Pick a listed model"))</f>
        <v/>
      </c>
    </row>
    <row r="12" spans="1:13" x14ac:dyDescent="0.25">
      <c r="A12" s="5"/>
      <c r="B12" s="5"/>
      <c r="C12" s="5"/>
      <c r="D12" s="6"/>
      <c r="E12" s="7" t="str">
        <f>IF($B12="","",IFERROR(INDEX('Verified Model &amp; Cartridge Ref'!$C$2:$C$44,MATCH($B12,'Verified Model &amp; Cartridge Ref'!$A$2:$A$44,0)),"Pick a listed model"))</f>
        <v/>
      </c>
      <c r="F12" s="7" t="str">
        <f>IF($B12="","",IFERROR(INDEX('Verified Model &amp; Cartridge Ref'!$D$2:$D$44,MATCH($B12,'Verified Model &amp; Cartridge Ref'!$A$2:$A$44,0)),"Pick a listed model"))</f>
        <v/>
      </c>
      <c r="G12" s="7" t="str">
        <f>IF($B12="","",IFERROR(INDEX('Verified Model &amp; Cartridge Ref'!$E$2:$E$44,MATCH($B12,'Verified Model &amp; Cartridge Ref'!$A$2:$A$44,0)),"Pick a listed model"))</f>
        <v/>
      </c>
      <c r="H12" s="7" t="str">
        <f>IF($B12="","",IFERROR(INDEX('Verified Model &amp; Cartridge Ref'!$F$2:$F$44,MATCH($B12,'Verified Model &amp; Cartridge Ref'!$A$2:$A$44,0)),"Pick a listed model"))</f>
        <v/>
      </c>
      <c r="I12" s="8" t="str">
        <f>IF($D12="","",EDATE($D12,36))</f>
        <v/>
      </c>
      <c r="J12" s="7" t="str">
        <f>IF($I12="","",IF($I12&lt;TODAY(),"OVERDUE",IF($I12-TODAY()&lt;=90,"Due within 90 days","OK")))</f>
        <v/>
      </c>
      <c r="K12" s="9" t="str">
        <f>IF($B12="","",IFERROR(HYPERLINK(INDEX('Verified Model &amp; Cartridge Ref'!$J$2:$J$44,MATCH($B12,'Verified Model &amp; Cartridge Ref'!$A$2:$A$44,0))&amp;"#buy",INDEX('Verified Model &amp; Cartridge Ref'!$K$2:$K$44,MATCH($B12,'Verified Model &amp; Cartridge Ref'!$A$2:$A$44,0))),"Pick a listed model"))</f>
        <v/>
      </c>
      <c r="L12" s="9" t="str">
        <f>IF($B12="","",IFERROR(HYPERLINK(INDEX('Verified Model &amp; Cartridge Ref'!$J$2:$J$44,MATCH($B12,'Verified Model &amp; Cartridge Ref'!$A$2:$A$44,0)),"Open CellFit Page"),"Pick a listed model"))</f>
        <v/>
      </c>
      <c r="M12" s="7" t="str">
        <f>IF($B12="","",IFERROR(INDEX('Verified Model &amp; Cartridge Ref'!$I$2:$I$44,MATCH($B12,'Verified Model &amp; Cartridge Ref'!$A$2:$A$44,0)),"Pick a listed model"))</f>
        <v/>
      </c>
    </row>
    <row r="13" spans="1:13" x14ac:dyDescent="0.25">
      <c r="A13" s="5"/>
      <c r="B13" s="5"/>
      <c r="C13" s="5"/>
      <c r="D13" s="6"/>
      <c r="E13" s="7" t="str">
        <f>IF($B13="","",IFERROR(INDEX('Verified Model &amp; Cartridge Ref'!$C$2:$C$44,MATCH($B13,'Verified Model &amp; Cartridge Ref'!$A$2:$A$44,0)),"Pick a listed model"))</f>
        <v/>
      </c>
      <c r="F13" s="7" t="str">
        <f>IF($B13="","",IFERROR(INDEX('Verified Model &amp; Cartridge Ref'!$D$2:$D$44,MATCH($B13,'Verified Model &amp; Cartridge Ref'!$A$2:$A$44,0)),"Pick a listed model"))</f>
        <v/>
      </c>
      <c r="G13" s="7" t="str">
        <f>IF($B13="","",IFERROR(INDEX('Verified Model &amp; Cartridge Ref'!$E$2:$E$44,MATCH($B13,'Verified Model &amp; Cartridge Ref'!$A$2:$A$44,0)),"Pick a listed model"))</f>
        <v/>
      </c>
      <c r="H13" s="7" t="str">
        <f>IF($B13="","",IFERROR(INDEX('Verified Model &amp; Cartridge Ref'!$F$2:$F$44,MATCH($B13,'Verified Model &amp; Cartridge Ref'!$A$2:$A$44,0)),"Pick a listed model"))</f>
        <v/>
      </c>
      <c r="I13" s="8" t="str">
        <f>IF($D13="","",EDATE($D13,36))</f>
        <v/>
      </c>
      <c r="J13" s="7" t="str">
        <f>IF($I13="","",IF($I13&lt;TODAY(),"OVERDUE",IF($I13-TODAY()&lt;=90,"Due within 90 days","OK")))</f>
        <v/>
      </c>
      <c r="K13" s="9" t="str">
        <f>IF($B13="","",IFERROR(HYPERLINK(INDEX('Verified Model &amp; Cartridge Ref'!$J$2:$J$44,MATCH($B13,'Verified Model &amp; Cartridge Ref'!$A$2:$A$44,0))&amp;"#buy",INDEX('Verified Model &amp; Cartridge Ref'!$K$2:$K$44,MATCH($B13,'Verified Model &amp; Cartridge Ref'!$A$2:$A$44,0))),"Pick a listed model"))</f>
        <v/>
      </c>
      <c r="L13" s="9" t="str">
        <f>IF($B13="","",IFERROR(HYPERLINK(INDEX('Verified Model &amp; Cartridge Ref'!$J$2:$J$44,MATCH($B13,'Verified Model &amp; Cartridge Ref'!$A$2:$A$44,0)),"Open CellFit Page"),"Pick a listed model"))</f>
        <v/>
      </c>
      <c r="M13" s="7" t="str">
        <f>IF($B13="","",IFERROR(INDEX('Verified Model &amp; Cartridge Ref'!$I$2:$I$44,MATCH($B13,'Verified Model &amp; Cartridge Ref'!$A$2:$A$44,0)),"Pick a listed model"))</f>
        <v/>
      </c>
    </row>
    <row r="14" spans="1:13" x14ac:dyDescent="0.25">
      <c r="A14" s="5"/>
      <c r="B14" s="5"/>
      <c r="C14" s="5"/>
      <c r="D14" s="6"/>
      <c r="E14" s="7" t="str">
        <f>IF($B14="","",IFERROR(INDEX('Verified Model &amp; Cartridge Ref'!$C$2:$C$44,MATCH($B14,'Verified Model &amp; Cartridge Ref'!$A$2:$A$44,0)),"Pick a listed model"))</f>
        <v/>
      </c>
      <c r="F14" s="7" t="str">
        <f>IF($B14="","",IFERROR(INDEX('Verified Model &amp; Cartridge Ref'!$D$2:$D$44,MATCH($B14,'Verified Model &amp; Cartridge Ref'!$A$2:$A$44,0)),"Pick a listed model"))</f>
        <v/>
      </c>
      <c r="G14" s="7" t="str">
        <f>IF($B14="","",IFERROR(INDEX('Verified Model &amp; Cartridge Ref'!$E$2:$E$44,MATCH($B14,'Verified Model &amp; Cartridge Ref'!$A$2:$A$44,0)),"Pick a listed model"))</f>
        <v/>
      </c>
      <c r="H14" s="7" t="str">
        <f>IF($B14="","",IFERROR(INDEX('Verified Model &amp; Cartridge Ref'!$F$2:$F$44,MATCH($B14,'Verified Model &amp; Cartridge Ref'!$A$2:$A$44,0)),"Pick a listed model"))</f>
        <v/>
      </c>
      <c r="I14" s="8" t="str">
        <f>IF($D14="","",EDATE($D14,36))</f>
        <v/>
      </c>
      <c r="J14" s="7" t="str">
        <f>IF($I14="","",IF($I14&lt;TODAY(),"OVERDUE",IF($I14-TODAY()&lt;=90,"Due within 90 days","OK")))</f>
        <v/>
      </c>
      <c r="K14" s="9" t="str">
        <f>IF($B14="","",IFERROR(HYPERLINK(INDEX('Verified Model &amp; Cartridge Ref'!$J$2:$J$44,MATCH($B14,'Verified Model &amp; Cartridge Ref'!$A$2:$A$44,0))&amp;"#buy",INDEX('Verified Model &amp; Cartridge Ref'!$K$2:$K$44,MATCH($B14,'Verified Model &amp; Cartridge Ref'!$A$2:$A$44,0))),"Pick a listed model"))</f>
        <v/>
      </c>
      <c r="L14" s="9" t="str">
        <f>IF($B14="","",IFERROR(HYPERLINK(INDEX('Verified Model &amp; Cartridge Ref'!$J$2:$J$44,MATCH($B14,'Verified Model &amp; Cartridge Ref'!$A$2:$A$44,0)),"Open CellFit Page"),"Pick a listed model"))</f>
        <v/>
      </c>
      <c r="M14" s="7" t="str">
        <f>IF($B14="","",IFERROR(INDEX('Verified Model &amp; Cartridge Ref'!$I$2:$I$44,MATCH($B14,'Verified Model &amp; Cartridge Ref'!$A$2:$A$44,0)),"Pick a listed model"))</f>
        <v/>
      </c>
    </row>
    <row r="15" spans="1:13" x14ac:dyDescent="0.25">
      <c r="A15" s="5"/>
      <c r="B15" s="5"/>
      <c r="C15" s="5"/>
      <c r="D15" s="6"/>
      <c r="E15" s="7" t="str">
        <f>IF($B15="","",IFERROR(INDEX('Verified Model &amp; Cartridge Ref'!$C$2:$C$44,MATCH($B15,'Verified Model &amp; Cartridge Ref'!$A$2:$A$44,0)),"Pick a listed model"))</f>
        <v/>
      </c>
      <c r="F15" s="7" t="str">
        <f>IF($B15="","",IFERROR(INDEX('Verified Model &amp; Cartridge Ref'!$D$2:$D$44,MATCH($B15,'Verified Model &amp; Cartridge Ref'!$A$2:$A$44,0)),"Pick a listed model"))</f>
        <v/>
      </c>
      <c r="G15" s="7" t="str">
        <f>IF($B15="","",IFERROR(INDEX('Verified Model &amp; Cartridge Ref'!$E$2:$E$44,MATCH($B15,'Verified Model &amp; Cartridge Ref'!$A$2:$A$44,0)),"Pick a listed model"))</f>
        <v/>
      </c>
      <c r="H15" s="7" t="str">
        <f>IF($B15="","",IFERROR(INDEX('Verified Model &amp; Cartridge Ref'!$F$2:$F$44,MATCH($B15,'Verified Model &amp; Cartridge Ref'!$A$2:$A$44,0)),"Pick a listed model"))</f>
        <v/>
      </c>
      <c r="I15" s="8" t="str">
        <f>IF($D15="","",EDATE($D15,36))</f>
        <v/>
      </c>
      <c r="J15" s="7" t="str">
        <f>IF($I15="","",IF($I15&lt;TODAY(),"OVERDUE",IF($I15-TODAY()&lt;=90,"Due within 90 days","OK")))</f>
        <v/>
      </c>
      <c r="K15" s="9" t="str">
        <f>IF($B15="","",IFERROR(HYPERLINK(INDEX('Verified Model &amp; Cartridge Ref'!$J$2:$J$44,MATCH($B15,'Verified Model &amp; Cartridge Ref'!$A$2:$A$44,0))&amp;"#buy",INDEX('Verified Model &amp; Cartridge Ref'!$K$2:$K$44,MATCH($B15,'Verified Model &amp; Cartridge Ref'!$A$2:$A$44,0))),"Pick a listed model"))</f>
        <v/>
      </c>
      <c r="L15" s="9" t="str">
        <f>IF($B15="","",IFERROR(HYPERLINK(INDEX('Verified Model &amp; Cartridge Ref'!$J$2:$J$44,MATCH($B15,'Verified Model &amp; Cartridge Ref'!$A$2:$A$44,0)),"Open CellFit Page"),"Pick a listed model"))</f>
        <v/>
      </c>
      <c r="M15" s="7" t="str">
        <f>IF($B15="","",IFERROR(INDEX('Verified Model &amp; Cartridge Ref'!$I$2:$I$44,MATCH($B15,'Verified Model &amp; Cartridge Ref'!$A$2:$A$44,0)),"Pick a listed model"))</f>
        <v/>
      </c>
    </row>
    <row r="16" spans="1:13" x14ac:dyDescent="0.25">
      <c r="A16" s="5"/>
      <c r="B16" s="5"/>
      <c r="C16" s="5"/>
      <c r="D16" s="6"/>
      <c r="E16" s="7" t="str">
        <f>IF($B16="","",IFERROR(INDEX('Verified Model &amp; Cartridge Ref'!$C$2:$C$44,MATCH($B16,'Verified Model &amp; Cartridge Ref'!$A$2:$A$44,0)),"Pick a listed model"))</f>
        <v/>
      </c>
      <c r="F16" s="7" t="str">
        <f>IF($B16="","",IFERROR(INDEX('Verified Model &amp; Cartridge Ref'!$D$2:$D$44,MATCH($B16,'Verified Model &amp; Cartridge Ref'!$A$2:$A$44,0)),"Pick a listed model"))</f>
        <v/>
      </c>
      <c r="G16" s="7" t="str">
        <f>IF($B16="","",IFERROR(INDEX('Verified Model &amp; Cartridge Ref'!$E$2:$E$44,MATCH($B16,'Verified Model &amp; Cartridge Ref'!$A$2:$A$44,0)),"Pick a listed model"))</f>
        <v/>
      </c>
      <c r="H16" s="7" t="str">
        <f>IF($B16="","",IFERROR(INDEX('Verified Model &amp; Cartridge Ref'!$F$2:$F$44,MATCH($B16,'Verified Model &amp; Cartridge Ref'!$A$2:$A$44,0)),"Pick a listed model"))</f>
        <v/>
      </c>
      <c r="I16" s="8" t="str">
        <f>IF($D16="","",EDATE($D16,36))</f>
        <v/>
      </c>
      <c r="J16" s="7" t="str">
        <f>IF($I16="","",IF($I16&lt;TODAY(),"OVERDUE",IF($I16-TODAY()&lt;=90,"Due within 90 days","OK")))</f>
        <v/>
      </c>
      <c r="K16" s="9" t="str">
        <f>IF($B16="","",IFERROR(HYPERLINK(INDEX('Verified Model &amp; Cartridge Ref'!$J$2:$J$44,MATCH($B16,'Verified Model &amp; Cartridge Ref'!$A$2:$A$44,0))&amp;"#buy",INDEX('Verified Model &amp; Cartridge Ref'!$K$2:$K$44,MATCH($B16,'Verified Model &amp; Cartridge Ref'!$A$2:$A$44,0))),"Pick a listed model"))</f>
        <v/>
      </c>
      <c r="L16" s="9" t="str">
        <f>IF($B16="","",IFERROR(HYPERLINK(INDEX('Verified Model &amp; Cartridge Ref'!$J$2:$J$44,MATCH($B16,'Verified Model &amp; Cartridge Ref'!$A$2:$A$44,0)),"Open CellFit Page"),"Pick a listed model"))</f>
        <v/>
      </c>
      <c r="M16" s="7" t="str">
        <f>IF($B16="","",IFERROR(INDEX('Verified Model &amp; Cartridge Ref'!$I$2:$I$44,MATCH($B16,'Verified Model &amp; Cartridge Ref'!$A$2:$A$44,0)),"Pick a listed model"))</f>
        <v/>
      </c>
    </row>
    <row r="17" spans="1:13" x14ac:dyDescent="0.25">
      <c r="A17" s="5"/>
      <c r="B17" s="5"/>
      <c r="C17" s="5"/>
      <c r="D17" s="6"/>
      <c r="E17" s="7" t="str">
        <f>IF($B17="","",IFERROR(INDEX('Verified Model &amp; Cartridge Ref'!$C$2:$C$44,MATCH($B17,'Verified Model &amp; Cartridge Ref'!$A$2:$A$44,0)),"Pick a listed model"))</f>
        <v/>
      </c>
      <c r="F17" s="7" t="str">
        <f>IF($B17="","",IFERROR(INDEX('Verified Model &amp; Cartridge Ref'!$D$2:$D$44,MATCH($B17,'Verified Model &amp; Cartridge Ref'!$A$2:$A$44,0)),"Pick a listed model"))</f>
        <v/>
      </c>
      <c r="G17" s="7" t="str">
        <f>IF($B17="","",IFERROR(INDEX('Verified Model &amp; Cartridge Ref'!$E$2:$E$44,MATCH($B17,'Verified Model &amp; Cartridge Ref'!$A$2:$A$44,0)),"Pick a listed model"))</f>
        <v/>
      </c>
      <c r="H17" s="7" t="str">
        <f>IF($B17="","",IFERROR(INDEX('Verified Model &amp; Cartridge Ref'!$F$2:$F$44,MATCH($B17,'Verified Model &amp; Cartridge Ref'!$A$2:$A$44,0)),"Pick a listed model"))</f>
        <v/>
      </c>
      <c r="I17" s="8" t="str">
        <f>IF($D17="","",EDATE($D17,36))</f>
        <v/>
      </c>
      <c r="J17" s="7" t="str">
        <f>IF($I17="","",IF($I17&lt;TODAY(),"OVERDUE",IF($I17-TODAY()&lt;=90,"Due within 90 days","OK")))</f>
        <v/>
      </c>
      <c r="K17" s="9" t="str">
        <f>IF($B17="","",IFERROR(HYPERLINK(INDEX('Verified Model &amp; Cartridge Ref'!$J$2:$J$44,MATCH($B17,'Verified Model &amp; Cartridge Ref'!$A$2:$A$44,0))&amp;"#buy",INDEX('Verified Model &amp; Cartridge Ref'!$K$2:$K$44,MATCH($B17,'Verified Model &amp; Cartridge Ref'!$A$2:$A$44,0))),"Pick a listed model"))</f>
        <v/>
      </c>
      <c r="L17" s="9" t="str">
        <f>IF($B17="","",IFERROR(HYPERLINK(INDEX('Verified Model &amp; Cartridge Ref'!$J$2:$J$44,MATCH($B17,'Verified Model &amp; Cartridge Ref'!$A$2:$A$44,0)),"Open CellFit Page"),"Pick a listed model"))</f>
        <v/>
      </c>
      <c r="M17" s="7" t="str">
        <f>IF($B17="","",IFERROR(INDEX('Verified Model &amp; Cartridge Ref'!$I$2:$I$44,MATCH($B17,'Verified Model &amp; Cartridge Ref'!$A$2:$A$44,0)),"Pick a listed model"))</f>
        <v/>
      </c>
    </row>
    <row r="18" spans="1:13" x14ac:dyDescent="0.25">
      <c r="A18" s="5"/>
      <c r="B18" s="5"/>
      <c r="C18" s="5"/>
      <c r="D18" s="6"/>
      <c r="E18" s="7" t="str">
        <f>IF($B18="","",IFERROR(INDEX('Verified Model &amp; Cartridge Ref'!$C$2:$C$44,MATCH($B18,'Verified Model &amp; Cartridge Ref'!$A$2:$A$44,0)),"Pick a listed model"))</f>
        <v/>
      </c>
      <c r="F18" s="7" t="str">
        <f>IF($B18="","",IFERROR(INDEX('Verified Model &amp; Cartridge Ref'!$D$2:$D$44,MATCH($B18,'Verified Model &amp; Cartridge Ref'!$A$2:$A$44,0)),"Pick a listed model"))</f>
        <v/>
      </c>
      <c r="G18" s="7" t="str">
        <f>IF($B18="","",IFERROR(INDEX('Verified Model &amp; Cartridge Ref'!$E$2:$E$44,MATCH($B18,'Verified Model &amp; Cartridge Ref'!$A$2:$A$44,0)),"Pick a listed model"))</f>
        <v/>
      </c>
      <c r="H18" s="7" t="str">
        <f>IF($B18="","",IFERROR(INDEX('Verified Model &amp; Cartridge Ref'!$F$2:$F$44,MATCH($B18,'Verified Model &amp; Cartridge Ref'!$A$2:$A$44,0)),"Pick a listed model"))</f>
        <v/>
      </c>
      <c r="I18" s="8" t="str">
        <f>IF($D18="","",EDATE($D18,36))</f>
        <v/>
      </c>
      <c r="J18" s="7" t="str">
        <f>IF($I18="","",IF($I18&lt;TODAY(),"OVERDUE",IF($I18-TODAY()&lt;=90,"Due within 90 days","OK")))</f>
        <v/>
      </c>
      <c r="K18" s="9" t="str">
        <f>IF($B18="","",IFERROR(HYPERLINK(INDEX('Verified Model &amp; Cartridge Ref'!$J$2:$J$44,MATCH($B18,'Verified Model &amp; Cartridge Ref'!$A$2:$A$44,0))&amp;"#buy",INDEX('Verified Model &amp; Cartridge Ref'!$K$2:$K$44,MATCH($B18,'Verified Model &amp; Cartridge Ref'!$A$2:$A$44,0))),"Pick a listed model"))</f>
        <v/>
      </c>
      <c r="L18" s="9" t="str">
        <f>IF($B18="","",IFERROR(HYPERLINK(INDEX('Verified Model &amp; Cartridge Ref'!$J$2:$J$44,MATCH($B18,'Verified Model &amp; Cartridge Ref'!$A$2:$A$44,0)),"Open CellFit Page"),"Pick a listed model"))</f>
        <v/>
      </c>
      <c r="M18" s="7" t="str">
        <f>IF($B18="","",IFERROR(INDEX('Verified Model &amp; Cartridge Ref'!$I$2:$I$44,MATCH($B18,'Verified Model &amp; Cartridge Ref'!$A$2:$A$44,0)),"Pick a listed model"))</f>
        <v/>
      </c>
    </row>
    <row r="19" spans="1:13" x14ac:dyDescent="0.25">
      <c r="A19" s="5"/>
      <c r="B19" s="5"/>
      <c r="C19" s="5"/>
      <c r="D19" s="6"/>
      <c r="E19" s="7" t="str">
        <f>IF($B19="","",IFERROR(INDEX('Verified Model &amp; Cartridge Ref'!$C$2:$C$44,MATCH($B19,'Verified Model &amp; Cartridge Ref'!$A$2:$A$44,0)),"Pick a listed model"))</f>
        <v/>
      </c>
      <c r="F19" s="7" t="str">
        <f>IF($B19="","",IFERROR(INDEX('Verified Model &amp; Cartridge Ref'!$D$2:$D$44,MATCH($B19,'Verified Model &amp; Cartridge Ref'!$A$2:$A$44,0)),"Pick a listed model"))</f>
        <v/>
      </c>
      <c r="G19" s="7" t="str">
        <f>IF($B19="","",IFERROR(INDEX('Verified Model &amp; Cartridge Ref'!$E$2:$E$44,MATCH($B19,'Verified Model &amp; Cartridge Ref'!$A$2:$A$44,0)),"Pick a listed model"))</f>
        <v/>
      </c>
      <c r="H19" s="7" t="str">
        <f>IF($B19="","",IFERROR(INDEX('Verified Model &amp; Cartridge Ref'!$F$2:$F$44,MATCH($B19,'Verified Model &amp; Cartridge Ref'!$A$2:$A$44,0)),"Pick a listed model"))</f>
        <v/>
      </c>
      <c r="I19" s="8" t="str">
        <f>IF($D19="","",EDATE($D19,36))</f>
        <v/>
      </c>
      <c r="J19" s="7" t="str">
        <f>IF($I19="","",IF($I19&lt;TODAY(),"OVERDUE",IF($I19-TODAY()&lt;=90,"Due within 90 days","OK")))</f>
        <v/>
      </c>
      <c r="K19" s="9" t="str">
        <f>IF($B19="","",IFERROR(HYPERLINK(INDEX('Verified Model &amp; Cartridge Ref'!$J$2:$J$44,MATCH($B19,'Verified Model &amp; Cartridge Ref'!$A$2:$A$44,0))&amp;"#buy",INDEX('Verified Model &amp; Cartridge Ref'!$K$2:$K$44,MATCH($B19,'Verified Model &amp; Cartridge Ref'!$A$2:$A$44,0))),"Pick a listed model"))</f>
        <v/>
      </c>
      <c r="L19" s="9" t="str">
        <f>IF($B19="","",IFERROR(HYPERLINK(INDEX('Verified Model &amp; Cartridge Ref'!$J$2:$J$44,MATCH($B19,'Verified Model &amp; Cartridge Ref'!$A$2:$A$44,0)),"Open CellFit Page"),"Pick a listed model"))</f>
        <v/>
      </c>
      <c r="M19" s="7" t="str">
        <f>IF($B19="","",IFERROR(INDEX('Verified Model &amp; Cartridge Ref'!$I$2:$I$44,MATCH($B19,'Verified Model &amp; Cartridge Ref'!$A$2:$A$44,0)),"Pick a listed model"))</f>
        <v/>
      </c>
    </row>
    <row r="20" spans="1:13" x14ac:dyDescent="0.25">
      <c r="A20" s="5"/>
      <c r="B20" s="5"/>
      <c r="C20" s="5"/>
      <c r="D20" s="6"/>
      <c r="E20" s="7" t="str">
        <f>IF($B20="","",IFERROR(INDEX('Verified Model &amp; Cartridge Ref'!$C$2:$C$44,MATCH($B20,'Verified Model &amp; Cartridge Ref'!$A$2:$A$44,0)),"Pick a listed model"))</f>
        <v/>
      </c>
      <c r="F20" s="7" t="str">
        <f>IF($B20="","",IFERROR(INDEX('Verified Model &amp; Cartridge Ref'!$D$2:$D$44,MATCH($B20,'Verified Model &amp; Cartridge Ref'!$A$2:$A$44,0)),"Pick a listed model"))</f>
        <v/>
      </c>
      <c r="G20" s="7" t="str">
        <f>IF($B20="","",IFERROR(INDEX('Verified Model &amp; Cartridge Ref'!$E$2:$E$44,MATCH($B20,'Verified Model &amp; Cartridge Ref'!$A$2:$A$44,0)),"Pick a listed model"))</f>
        <v/>
      </c>
      <c r="H20" s="7" t="str">
        <f>IF($B20="","",IFERROR(INDEX('Verified Model &amp; Cartridge Ref'!$F$2:$F$44,MATCH($B20,'Verified Model &amp; Cartridge Ref'!$A$2:$A$44,0)),"Pick a listed model"))</f>
        <v/>
      </c>
      <c r="I20" s="8" t="str">
        <f>IF($D20="","",EDATE($D20,36))</f>
        <v/>
      </c>
      <c r="J20" s="7" t="str">
        <f>IF($I20="","",IF($I20&lt;TODAY(),"OVERDUE",IF($I20-TODAY()&lt;=90,"Due within 90 days","OK")))</f>
        <v/>
      </c>
      <c r="K20" s="9" t="str">
        <f>IF($B20="","",IFERROR(HYPERLINK(INDEX('Verified Model &amp; Cartridge Ref'!$J$2:$J$44,MATCH($B20,'Verified Model &amp; Cartridge Ref'!$A$2:$A$44,0))&amp;"#buy",INDEX('Verified Model &amp; Cartridge Ref'!$K$2:$K$44,MATCH($B20,'Verified Model &amp; Cartridge Ref'!$A$2:$A$44,0))),"Pick a listed model"))</f>
        <v/>
      </c>
      <c r="L20" s="9" t="str">
        <f>IF($B20="","",IFERROR(HYPERLINK(INDEX('Verified Model &amp; Cartridge Ref'!$J$2:$J$44,MATCH($B20,'Verified Model &amp; Cartridge Ref'!$A$2:$A$44,0)),"Open CellFit Page"),"Pick a listed model"))</f>
        <v/>
      </c>
      <c r="M20" s="7" t="str">
        <f>IF($B20="","",IFERROR(INDEX('Verified Model &amp; Cartridge Ref'!$I$2:$I$44,MATCH($B20,'Verified Model &amp; Cartridge Ref'!$A$2:$A$44,0)),"Pick a listed model"))</f>
        <v/>
      </c>
    </row>
    <row r="21" spans="1:13" x14ac:dyDescent="0.25">
      <c r="A21" s="5"/>
      <c r="B21" s="5"/>
      <c r="C21" s="5"/>
      <c r="D21" s="6"/>
      <c r="E21" s="7" t="str">
        <f>IF($B21="","",IFERROR(INDEX('Verified Model &amp; Cartridge Ref'!$C$2:$C$44,MATCH($B21,'Verified Model &amp; Cartridge Ref'!$A$2:$A$44,0)),"Pick a listed model"))</f>
        <v/>
      </c>
      <c r="F21" s="7" t="str">
        <f>IF($B21="","",IFERROR(INDEX('Verified Model &amp; Cartridge Ref'!$D$2:$D$44,MATCH($B21,'Verified Model &amp; Cartridge Ref'!$A$2:$A$44,0)),"Pick a listed model"))</f>
        <v/>
      </c>
      <c r="G21" s="7" t="str">
        <f>IF($B21="","",IFERROR(INDEX('Verified Model &amp; Cartridge Ref'!$E$2:$E$44,MATCH($B21,'Verified Model &amp; Cartridge Ref'!$A$2:$A$44,0)),"Pick a listed model"))</f>
        <v/>
      </c>
      <c r="H21" s="7" t="str">
        <f>IF($B21="","",IFERROR(INDEX('Verified Model &amp; Cartridge Ref'!$F$2:$F$44,MATCH($B21,'Verified Model &amp; Cartridge Ref'!$A$2:$A$44,0)),"Pick a listed model"))</f>
        <v/>
      </c>
      <c r="I21" s="8" t="str">
        <f>IF($D21="","",EDATE($D21,36))</f>
        <v/>
      </c>
      <c r="J21" s="7" t="str">
        <f>IF($I21="","",IF($I21&lt;TODAY(),"OVERDUE",IF($I21-TODAY()&lt;=90,"Due within 90 days","OK")))</f>
        <v/>
      </c>
      <c r="K21" s="9" t="str">
        <f>IF($B21="","",IFERROR(HYPERLINK(INDEX('Verified Model &amp; Cartridge Ref'!$J$2:$J$44,MATCH($B21,'Verified Model &amp; Cartridge Ref'!$A$2:$A$44,0))&amp;"#buy",INDEX('Verified Model &amp; Cartridge Ref'!$K$2:$K$44,MATCH($B21,'Verified Model &amp; Cartridge Ref'!$A$2:$A$44,0))),"Pick a listed model"))</f>
        <v/>
      </c>
      <c r="L21" s="9" t="str">
        <f>IF($B21="","",IFERROR(HYPERLINK(INDEX('Verified Model &amp; Cartridge Ref'!$J$2:$J$44,MATCH($B21,'Verified Model &amp; Cartridge Ref'!$A$2:$A$44,0)),"Open CellFit Page"),"Pick a listed model"))</f>
        <v/>
      </c>
      <c r="M21" s="7" t="str">
        <f>IF($B21="","",IFERROR(INDEX('Verified Model &amp; Cartridge Ref'!$I$2:$I$44,MATCH($B21,'Verified Model &amp; Cartridge Ref'!$A$2:$A$44,0)),"Pick a listed model"))</f>
        <v/>
      </c>
    </row>
    <row r="22" spans="1:13" x14ac:dyDescent="0.25">
      <c r="A22" s="5"/>
      <c r="B22" s="5"/>
      <c r="C22" s="5"/>
      <c r="D22" s="6"/>
      <c r="E22" s="7" t="str">
        <f>IF($B22="","",IFERROR(INDEX('Verified Model &amp; Cartridge Ref'!$C$2:$C$44,MATCH($B22,'Verified Model &amp; Cartridge Ref'!$A$2:$A$44,0)),"Pick a listed model"))</f>
        <v/>
      </c>
      <c r="F22" s="7" t="str">
        <f>IF($B22="","",IFERROR(INDEX('Verified Model &amp; Cartridge Ref'!$D$2:$D$44,MATCH($B22,'Verified Model &amp; Cartridge Ref'!$A$2:$A$44,0)),"Pick a listed model"))</f>
        <v/>
      </c>
      <c r="G22" s="7" t="str">
        <f>IF($B22="","",IFERROR(INDEX('Verified Model &amp; Cartridge Ref'!$E$2:$E$44,MATCH($B22,'Verified Model &amp; Cartridge Ref'!$A$2:$A$44,0)),"Pick a listed model"))</f>
        <v/>
      </c>
      <c r="H22" s="7" t="str">
        <f>IF($B22="","",IFERROR(INDEX('Verified Model &amp; Cartridge Ref'!$F$2:$F$44,MATCH($B22,'Verified Model &amp; Cartridge Ref'!$A$2:$A$44,0)),"Pick a listed model"))</f>
        <v/>
      </c>
      <c r="I22" s="8" t="str">
        <f>IF($D22="","",EDATE($D22,36))</f>
        <v/>
      </c>
      <c r="J22" s="7" t="str">
        <f>IF($I22="","",IF($I22&lt;TODAY(),"OVERDUE",IF($I22-TODAY()&lt;=90,"Due within 90 days","OK")))</f>
        <v/>
      </c>
      <c r="K22" s="9" t="str">
        <f>IF($B22="","",IFERROR(HYPERLINK(INDEX('Verified Model &amp; Cartridge Ref'!$J$2:$J$44,MATCH($B22,'Verified Model &amp; Cartridge Ref'!$A$2:$A$44,0))&amp;"#buy",INDEX('Verified Model &amp; Cartridge Ref'!$K$2:$K$44,MATCH($B22,'Verified Model &amp; Cartridge Ref'!$A$2:$A$44,0))),"Pick a listed model"))</f>
        <v/>
      </c>
      <c r="L22" s="9" t="str">
        <f>IF($B22="","",IFERROR(HYPERLINK(INDEX('Verified Model &amp; Cartridge Ref'!$J$2:$J$44,MATCH($B22,'Verified Model &amp; Cartridge Ref'!$A$2:$A$44,0)),"Open CellFit Page"),"Pick a listed model"))</f>
        <v/>
      </c>
      <c r="M22" s="7" t="str">
        <f>IF($B22="","",IFERROR(INDEX('Verified Model &amp; Cartridge Ref'!$I$2:$I$44,MATCH($B22,'Verified Model &amp; Cartridge Ref'!$A$2:$A$44,0)),"Pick a listed model"))</f>
        <v/>
      </c>
    </row>
    <row r="23" spans="1:13" x14ac:dyDescent="0.25">
      <c r="A23" s="5"/>
      <c r="B23" s="5"/>
      <c r="C23" s="5"/>
      <c r="D23" s="6"/>
      <c r="E23" s="7" t="str">
        <f>IF($B23="","",IFERROR(INDEX('Verified Model &amp; Cartridge Ref'!$C$2:$C$44,MATCH($B23,'Verified Model &amp; Cartridge Ref'!$A$2:$A$44,0)),"Pick a listed model"))</f>
        <v/>
      </c>
      <c r="F23" s="7" t="str">
        <f>IF($B23="","",IFERROR(INDEX('Verified Model &amp; Cartridge Ref'!$D$2:$D$44,MATCH($B23,'Verified Model &amp; Cartridge Ref'!$A$2:$A$44,0)),"Pick a listed model"))</f>
        <v/>
      </c>
      <c r="G23" s="7" t="str">
        <f>IF($B23="","",IFERROR(INDEX('Verified Model &amp; Cartridge Ref'!$E$2:$E$44,MATCH($B23,'Verified Model &amp; Cartridge Ref'!$A$2:$A$44,0)),"Pick a listed model"))</f>
        <v/>
      </c>
      <c r="H23" s="7" t="str">
        <f>IF($B23="","",IFERROR(INDEX('Verified Model &amp; Cartridge Ref'!$F$2:$F$44,MATCH($B23,'Verified Model &amp; Cartridge Ref'!$A$2:$A$44,0)),"Pick a listed model"))</f>
        <v/>
      </c>
      <c r="I23" s="8" t="str">
        <f>IF($D23="","",EDATE($D23,36))</f>
        <v/>
      </c>
      <c r="J23" s="7" t="str">
        <f>IF($I23="","",IF($I23&lt;TODAY(),"OVERDUE",IF($I23-TODAY()&lt;=90,"Due within 90 days","OK")))</f>
        <v/>
      </c>
      <c r="K23" s="9" t="str">
        <f>IF($B23="","",IFERROR(HYPERLINK(INDEX('Verified Model &amp; Cartridge Ref'!$J$2:$J$44,MATCH($B23,'Verified Model &amp; Cartridge Ref'!$A$2:$A$44,0))&amp;"#buy",INDEX('Verified Model &amp; Cartridge Ref'!$K$2:$K$44,MATCH($B23,'Verified Model &amp; Cartridge Ref'!$A$2:$A$44,0))),"Pick a listed model"))</f>
        <v/>
      </c>
      <c r="L23" s="9" t="str">
        <f>IF($B23="","",IFERROR(HYPERLINK(INDEX('Verified Model &amp; Cartridge Ref'!$J$2:$J$44,MATCH($B23,'Verified Model &amp; Cartridge Ref'!$A$2:$A$44,0)),"Open CellFit Page"),"Pick a listed model"))</f>
        <v/>
      </c>
      <c r="M23" s="7" t="str">
        <f>IF($B23="","",IFERROR(INDEX('Verified Model &amp; Cartridge Ref'!$I$2:$I$44,MATCH($B23,'Verified Model &amp; Cartridge Ref'!$A$2:$A$44,0)),"Pick a listed model"))</f>
        <v/>
      </c>
    </row>
    <row r="24" spans="1:13" x14ac:dyDescent="0.25">
      <c r="A24" s="5"/>
      <c r="B24" s="5"/>
      <c r="C24" s="5"/>
      <c r="D24" s="6"/>
      <c r="E24" s="7" t="str">
        <f>IF($B24="","",IFERROR(INDEX('Verified Model &amp; Cartridge Ref'!$C$2:$C$44,MATCH($B24,'Verified Model &amp; Cartridge Ref'!$A$2:$A$44,0)),"Pick a listed model"))</f>
        <v/>
      </c>
      <c r="F24" s="7" t="str">
        <f>IF($B24="","",IFERROR(INDEX('Verified Model &amp; Cartridge Ref'!$D$2:$D$44,MATCH($B24,'Verified Model &amp; Cartridge Ref'!$A$2:$A$44,0)),"Pick a listed model"))</f>
        <v/>
      </c>
      <c r="G24" s="7" t="str">
        <f>IF($B24="","",IFERROR(INDEX('Verified Model &amp; Cartridge Ref'!$E$2:$E$44,MATCH($B24,'Verified Model &amp; Cartridge Ref'!$A$2:$A$44,0)),"Pick a listed model"))</f>
        <v/>
      </c>
      <c r="H24" s="7" t="str">
        <f>IF($B24="","",IFERROR(INDEX('Verified Model &amp; Cartridge Ref'!$F$2:$F$44,MATCH($B24,'Verified Model &amp; Cartridge Ref'!$A$2:$A$44,0)),"Pick a listed model"))</f>
        <v/>
      </c>
      <c r="I24" s="8" t="str">
        <f>IF($D24="","",EDATE($D24,36))</f>
        <v/>
      </c>
      <c r="J24" s="7" t="str">
        <f>IF($I24="","",IF($I24&lt;TODAY(),"OVERDUE",IF($I24-TODAY()&lt;=90,"Due within 90 days","OK")))</f>
        <v/>
      </c>
      <c r="K24" s="9" t="str">
        <f>IF($B24="","",IFERROR(HYPERLINK(INDEX('Verified Model &amp; Cartridge Ref'!$J$2:$J$44,MATCH($B24,'Verified Model &amp; Cartridge Ref'!$A$2:$A$44,0))&amp;"#buy",INDEX('Verified Model &amp; Cartridge Ref'!$K$2:$K$44,MATCH($B24,'Verified Model &amp; Cartridge Ref'!$A$2:$A$44,0))),"Pick a listed model"))</f>
        <v/>
      </c>
      <c r="L24" s="9" t="str">
        <f>IF($B24="","",IFERROR(HYPERLINK(INDEX('Verified Model &amp; Cartridge Ref'!$J$2:$J$44,MATCH($B24,'Verified Model &amp; Cartridge Ref'!$A$2:$A$44,0)),"Open CellFit Page"),"Pick a listed model"))</f>
        <v/>
      </c>
      <c r="M24" s="7" t="str">
        <f>IF($B24="","",IFERROR(INDEX('Verified Model &amp; Cartridge Ref'!$I$2:$I$44,MATCH($B24,'Verified Model &amp; Cartridge Ref'!$A$2:$A$44,0)),"Pick a listed model"))</f>
        <v/>
      </c>
    </row>
    <row r="25" spans="1:13" x14ac:dyDescent="0.25">
      <c r="A25" s="5"/>
      <c r="B25" s="5"/>
      <c r="C25" s="5"/>
      <c r="D25" s="6"/>
      <c r="E25" s="7" t="str">
        <f>IF($B25="","",IFERROR(INDEX('Verified Model &amp; Cartridge Ref'!$C$2:$C$44,MATCH($B25,'Verified Model &amp; Cartridge Ref'!$A$2:$A$44,0)),"Pick a listed model"))</f>
        <v/>
      </c>
      <c r="F25" s="7" t="str">
        <f>IF($B25="","",IFERROR(INDEX('Verified Model &amp; Cartridge Ref'!$D$2:$D$44,MATCH($B25,'Verified Model &amp; Cartridge Ref'!$A$2:$A$44,0)),"Pick a listed model"))</f>
        <v/>
      </c>
      <c r="G25" s="7" t="str">
        <f>IF($B25="","",IFERROR(INDEX('Verified Model &amp; Cartridge Ref'!$E$2:$E$44,MATCH($B25,'Verified Model &amp; Cartridge Ref'!$A$2:$A$44,0)),"Pick a listed model"))</f>
        <v/>
      </c>
      <c r="H25" s="7" t="str">
        <f>IF($B25="","",IFERROR(INDEX('Verified Model &amp; Cartridge Ref'!$F$2:$F$44,MATCH($B25,'Verified Model &amp; Cartridge Ref'!$A$2:$A$44,0)),"Pick a listed model"))</f>
        <v/>
      </c>
      <c r="I25" s="8" t="str">
        <f>IF($D25="","",EDATE($D25,36))</f>
        <v/>
      </c>
      <c r="J25" s="7" t="str">
        <f>IF($I25="","",IF($I25&lt;TODAY(),"OVERDUE",IF($I25-TODAY()&lt;=90,"Due within 90 days","OK")))</f>
        <v/>
      </c>
      <c r="K25" s="9" t="str">
        <f>IF($B25="","",IFERROR(HYPERLINK(INDEX('Verified Model &amp; Cartridge Ref'!$J$2:$J$44,MATCH($B25,'Verified Model &amp; Cartridge Ref'!$A$2:$A$44,0))&amp;"#buy",INDEX('Verified Model &amp; Cartridge Ref'!$K$2:$K$44,MATCH($B25,'Verified Model &amp; Cartridge Ref'!$A$2:$A$44,0))),"Pick a listed model"))</f>
        <v/>
      </c>
      <c r="L25" s="9" t="str">
        <f>IF($B25="","",IFERROR(HYPERLINK(INDEX('Verified Model &amp; Cartridge Ref'!$J$2:$J$44,MATCH($B25,'Verified Model &amp; Cartridge Ref'!$A$2:$A$44,0)),"Open CellFit Page"),"Pick a listed model"))</f>
        <v/>
      </c>
      <c r="M25" s="7" t="str">
        <f>IF($B25="","",IFERROR(INDEX('Verified Model &amp; Cartridge Ref'!$I$2:$I$44,MATCH($B25,'Verified Model &amp; Cartridge Ref'!$A$2:$A$44,0)),"Pick a listed model"))</f>
        <v/>
      </c>
    </row>
    <row r="26" spans="1:13" x14ac:dyDescent="0.25">
      <c r="A26" s="5"/>
      <c r="B26" s="5"/>
      <c r="C26" s="5"/>
      <c r="D26" s="6"/>
      <c r="E26" s="7" t="str">
        <f>IF($B26="","",IFERROR(INDEX('Verified Model &amp; Cartridge Ref'!$C$2:$C$44,MATCH($B26,'Verified Model &amp; Cartridge Ref'!$A$2:$A$44,0)),"Pick a listed model"))</f>
        <v/>
      </c>
      <c r="F26" s="7" t="str">
        <f>IF($B26="","",IFERROR(INDEX('Verified Model &amp; Cartridge Ref'!$D$2:$D$44,MATCH($B26,'Verified Model &amp; Cartridge Ref'!$A$2:$A$44,0)),"Pick a listed model"))</f>
        <v/>
      </c>
      <c r="G26" s="7" t="str">
        <f>IF($B26="","",IFERROR(INDEX('Verified Model &amp; Cartridge Ref'!$E$2:$E$44,MATCH($B26,'Verified Model &amp; Cartridge Ref'!$A$2:$A$44,0)),"Pick a listed model"))</f>
        <v/>
      </c>
      <c r="H26" s="7" t="str">
        <f>IF($B26="","",IFERROR(INDEX('Verified Model &amp; Cartridge Ref'!$F$2:$F$44,MATCH($B26,'Verified Model &amp; Cartridge Ref'!$A$2:$A$44,0)),"Pick a listed model"))</f>
        <v/>
      </c>
      <c r="I26" s="8" t="str">
        <f>IF($D26="","",EDATE($D26,36))</f>
        <v/>
      </c>
      <c r="J26" s="7" t="str">
        <f>IF($I26="","",IF($I26&lt;TODAY(),"OVERDUE",IF($I26-TODAY()&lt;=90,"Due within 90 days","OK")))</f>
        <v/>
      </c>
      <c r="K26" s="9" t="str">
        <f>IF($B26="","",IFERROR(HYPERLINK(INDEX('Verified Model &amp; Cartridge Ref'!$J$2:$J$44,MATCH($B26,'Verified Model &amp; Cartridge Ref'!$A$2:$A$44,0))&amp;"#buy",INDEX('Verified Model &amp; Cartridge Ref'!$K$2:$K$44,MATCH($B26,'Verified Model &amp; Cartridge Ref'!$A$2:$A$44,0))),"Pick a listed model"))</f>
        <v/>
      </c>
      <c r="L26" s="9" t="str">
        <f>IF($B26="","",IFERROR(HYPERLINK(INDEX('Verified Model &amp; Cartridge Ref'!$J$2:$J$44,MATCH($B26,'Verified Model &amp; Cartridge Ref'!$A$2:$A$44,0)),"Open CellFit Page"),"Pick a listed model"))</f>
        <v/>
      </c>
      <c r="M26" s="7" t="str">
        <f>IF($B26="","",IFERROR(INDEX('Verified Model &amp; Cartridge Ref'!$I$2:$I$44,MATCH($B26,'Verified Model &amp; Cartridge Ref'!$A$2:$A$44,0)),"Pick a listed model"))</f>
        <v/>
      </c>
    </row>
    <row r="27" spans="1:13" x14ac:dyDescent="0.25">
      <c r="A27" s="5"/>
      <c r="B27" s="5"/>
      <c r="C27" s="5"/>
      <c r="D27" s="6"/>
      <c r="E27" s="7" t="str">
        <f>IF($B27="","",IFERROR(INDEX('Verified Model &amp; Cartridge Ref'!$C$2:$C$44,MATCH($B27,'Verified Model &amp; Cartridge Ref'!$A$2:$A$44,0)),"Pick a listed model"))</f>
        <v/>
      </c>
      <c r="F27" s="7" t="str">
        <f>IF($B27="","",IFERROR(INDEX('Verified Model &amp; Cartridge Ref'!$D$2:$D$44,MATCH($B27,'Verified Model &amp; Cartridge Ref'!$A$2:$A$44,0)),"Pick a listed model"))</f>
        <v/>
      </c>
      <c r="G27" s="7" t="str">
        <f>IF($B27="","",IFERROR(INDEX('Verified Model &amp; Cartridge Ref'!$E$2:$E$44,MATCH($B27,'Verified Model &amp; Cartridge Ref'!$A$2:$A$44,0)),"Pick a listed model"))</f>
        <v/>
      </c>
      <c r="H27" s="7" t="str">
        <f>IF($B27="","",IFERROR(INDEX('Verified Model &amp; Cartridge Ref'!$F$2:$F$44,MATCH($B27,'Verified Model &amp; Cartridge Ref'!$A$2:$A$44,0)),"Pick a listed model"))</f>
        <v/>
      </c>
      <c r="I27" s="8" t="str">
        <f>IF($D27="","",EDATE($D27,36))</f>
        <v/>
      </c>
      <c r="J27" s="7" t="str">
        <f>IF($I27="","",IF($I27&lt;TODAY(),"OVERDUE",IF($I27-TODAY()&lt;=90,"Due within 90 days","OK")))</f>
        <v/>
      </c>
      <c r="K27" s="9" t="str">
        <f>IF($B27="","",IFERROR(HYPERLINK(INDEX('Verified Model &amp; Cartridge Ref'!$J$2:$J$44,MATCH($B27,'Verified Model &amp; Cartridge Ref'!$A$2:$A$44,0))&amp;"#buy",INDEX('Verified Model &amp; Cartridge Ref'!$K$2:$K$44,MATCH($B27,'Verified Model &amp; Cartridge Ref'!$A$2:$A$44,0))),"Pick a listed model"))</f>
        <v/>
      </c>
      <c r="L27" s="9" t="str">
        <f>IF($B27="","",IFERROR(HYPERLINK(INDEX('Verified Model &amp; Cartridge Ref'!$J$2:$J$44,MATCH($B27,'Verified Model &amp; Cartridge Ref'!$A$2:$A$44,0)),"Open CellFit Page"),"Pick a listed model"))</f>
        <v/>
      </c>
      <c r="M27" s="7" t="str">
        <f>IF($B27="","",IFERROR(INDEX('Verified Model &amp; Cartridge Ref'!$I$2:$I$44,MATCH($B27,'Verified Model &amp; Cartridge Ref'!$A$2:$A$44,0)),"Pick a listed model"))</f>
        <v/>
      </c>
    </row>
    <row r="28" spans="1:13" x14ac:dyDescent="0.25">
      <c r="A28" s="5"/>
      <c r="B28" s="5"/>
      <c r="C28" s="5"/>
      <c r="D28" s="6"/>
      <c r="E28" s="7" t="str">
        <f>IF($B28="","",IFERROR(INDEX('Verified Model &amp; Cartridge Ref'!$C$2:$C$44,MATCH($B28,'Verified Model &amp; Cartridge Ref'!$A$2:$A$44,0)),"Pick a listed model"))</f>
        <v/>
      </c>
      <c r="F28" s="7" t="str">
        <f>IF($B28="","",IFERROR(INDEX('Verified Model &amp; Cartridge Ref'!$D$2:$D$44,MATCH($B28,'Verified Model &amp; Cartridge Ref'!$A$2:$A$44,0)),"Pick a listed model"))</f>
        <v/>
      </c>
      <c r="G28" s="7" t="str">
        <f>IF($B28="","",IFERROR(INDEX('Verified Model &amp; Cartridge Ref'!$E$2:$E$44,MATCH($B28,'Verified Model &amp; Cartridge Ref'!$A$2:$A$44,0)),"Pick a listed model"))</f>
        <v/>
      </c>
      <c r="H28" s="7" t="str">
        <f>IF($B28="","",IFERROR(INDEX('Verified Model &amp; Cartridge Ref'!$F$2:$F$44,MATCH($B28,'Verified Model &amp; Cartridge Ref'!$A$2:$A$44,0)),"Pick a listed model"))</f>
        <v/>
      </c>
      <c r="I28" s="8" t="str">
        <f>IF($D28="","",EDATE($D28,36))</f>
        <v/>
      </c>
      <c r="J28" s="7" t="str">
        <f>IF($I28="","",IF($I28&lt;TODAY(),"OVERDUE",IF($I28-TODAY()&lt;=90,"Due within 90 days","OK")))</f>
        <v/>
      </c>
      <c r="K28" s="9" t="str">
        <f>IF($B28="","",IFERROR(HYPERLINK(INDEX('Verified Model &amp; Cartridge Ref'!$J$2:$J$44,MATCH($B28,'Verified Model &amp; Cartridge Ref'!$A$2:$A$44,0))&amp;"#buy",INDEX('Verified Model &amp; Cartridge Ref'!$K$2:$K$44,MATCH($B28,'Verified Model &amp; Cartridge Ref'!$A$2:$A$44,0))),"Pick a listed model"))</f>
        <v/>
      </c>
      <c r="L28" s="9" t="str">
        <f>IF($B28="","",IFERROR(HYPERLINK(INDEX('Verified Model &amp; Cartridge Ref'!$J$2:$J$44,MATCH($B28,'Verified Model &amp; Cartridge Ref'!$A$2:$A$44,0)),"Open CellFit Page"),"Pick a listed model"))</f>
        <v/>
      </c>
      <c r="M28" s="7" t="str">
        <f>IF($B28="","",IFERROR(INDEX('Verified Model &amp; Cartridge Ref'!$I$2:$I$44,MATCH($B28,'Verified Model &amp; Cartridge Ref'!$A$2:$A$44,0)),"Pick a listed model"))</f>
        <v/>
      </c>
    </row>
    <row r="29" spans="1:13" x14ac:dyDescent="0.25">
      <c r="A29" s="5"/>
      <c r="B29" s="5"/>
      <c r="C29" s="5"/>
      <c r="D29" s="6"/>
      <c r="E29" s="7" t="str">
        <f>IF($B29="","",IFERROR(INDEX('Verified Model &amp; Cartridge Ref'!$C$2:$C$44,MATCH($B29,'Verified Model &amp; Cartridge Ref'!$A$2:$A$44,0)),"Pick a listed model"))</f>
        <v/>
      </c>
      <c r="F29" s="7" t="str">
        <f>IF($B29="","",IFERROR(INDEX('Verified Model &amp; Cartridge Ref'!$D$2:$D$44,MATCH($B29,'Verified Model &amp; Cartridge Ref'!$A$2:$A$44,0)),"Pick a listed model"))</f>
        <v/>
      </c>
      <c r="G29" s="7" t="str">
        <f>IF($B29="","",IFERROR(INDEX('Verified Model &amp; Cartridge Ref'!$E$2:$E$44,MATCH($B29,'Verified Model &amp; Cartridge Ref'!$A$2:$A$44,0)),"Pick a listed model"))</f>
        <v/>
      </c>
      <c r="H29" s="7" t="str">
        <f>IF($B29="","",IFERROR(INDEX('Verified Model &amp; Cartridge Ref'!$F$2:$F$44,MATCH($B29,'Verified Model &amp; Cartridge Ref'!$A$2:$A$44,0)),"Pick a listed model"))</f>
        <v/>
      </c>
      <c r="I29" s="8" t="str">
        <f>IF($D29="","",EDATE($D29,36))</f>
        <v/>
      </c>
      <c r="J29" s="7" t="str">
        <f>IF($I29="","",IF($I29&lt;TODAY(),"OVERDUE",IF($I29-TODAY()&lt;=90,"Due within 90 days","OK")))</f>
        <v/>
      </c>
      <c r="K29" s="9" t="str">
        <f>IF($B29="","",IFERROR(HYPERLINK(INDEX('Verified Model &amp; Cartridge Ref'!$J$2:$J$44,MATCH($B29,'Verified Model &amp; Cartridge Ref'!$A$2:$A$44,0))&amp;"#buy",INDEX('Verified Model &amp; Cartridge Ref'!$K$2:$K$44,MATCH($B29,'Verified Model &amp; Cartridge Ref'!$A$2:$A$44,0))),"Pick a listed model"))</f>
        <v/>
      </c>
      <c r="L29" s="9" t="str">
        <f>IF($B29="","",IFERROR(HYPERLINK(INDEX('Verified Model &amp; Cartridge Ref'!$J$2:$J$44,MATCH($B29,'Verified Model &amp; Cartridge Ref'!$A$2:$A$44,0)),"Open CellFit Page"),"Pick a listed model"))</f>
        <v/>
      </c>
      <c r="M29" s="7" t="str">
        <f>IF($B29="","",IFERROR(INDEX('Verified Model &amp; Cartridge Ref'!$I$2:$I$44,MATCH($B29,'Verified Model &amp; Cartridge Ref'!$A$2:$A$44,0)),"Pick a listed model"))</f>
        <v/>
      </c>
    </row>
    <row r="30" spans="1:13" x14ac:dyDescent="0.25">
      <c r="A30" s="5"/>
      <c r="B30" s="5"/>
      <c r="C30" s="5"/>
      <c r="D30" s="6"/>
      <c r="E30" s="7" t="str">
        <f>IF($B30="","",IFERROR(INDEX('Verified Model &amp; Cartridge Ref'!$C$2:$C$44,MATCH($B30,'Verified Model &amp; Cartridge Ref'!$A$2:$A$44,0)),"Pick a listed model"))</f>
        <v/>
      </c>
      <c r="F30" s="7" t="str">
        <f>IF($B30="","",IFERROR(INDEX('Verified Model &amp; Cartridge Ref'!$D$2:$D$44,MATCH($B30,'Verified Model &amp; Cartridge Ref'!$A$2:$A$44,0)),"Pick a listed model"))</f>
        <v/>
      </c>
      <c r="G30" s="7" t="str">
        <f>IF($B30="","",IFERROR(INDEX('Verified Model &amp; Cartridge Ref'!$E$2:$E$44,MATCH($B30,'Verified Model &amp; Cartridge Ref'!$A$2:$A$44,0)),"Pick a listed model"))</f>
        <v/>
      </c>
      <c r="H30" s="7" t="str">
        <f>IF($B30="","",IFERROR(INDEX('Verified Model &amp; Cartridge Ref'!$F$2:$F$44,MATCH($B30,'Verified Model &amp; Cartridge Ref'!$A$2:$A$44,0)),"Pick a listed model"))</f>
        <v/>
      </c>
      <c r="I30" s="8" t="str">
        <f>IF($D30="","",EDATE($D30,36))</f>
        <v/>
      </c>
      <c r="J30" s="7" t="str">
        <f>IF($I30="","",IF($I30&lt;TODAY(),"OVERDUE",IF($I30-TODAY()&lt;=90,"Due within 90 days","OK")))</f>
        <v/>
      </c>
      <c r="K30" s="9" t="str">
        <f>IF($B30="","",IFERROR(HYPERLINK(INDEX('Verified Model &amp; Cartridge Ref'!$J$2:$J$44,MATCH($B30,'Verified Model &amp; Cartridge Ref'!$A$2:$A$44,0))&amp;"#buy",INDEX('Verified Model &amp; Cartridge Ref'!$K$2:$K$44,MATCH($B30,'Verified Model &amp; Cartridge Ref'!$A$2:$A$44,0))),"Pick a listed model"))</f>
        <v/>
      </c>
      <c r="L30" s="9" t="str">
        <f>IF($B30="","",IFERROR(HYPERLINK(INDEX('Verified Model &amp; Cartridge Ref'!$J$2:$J$44,MATCH($B30,'Verified Model &amp; Cartridge Ref'!$A$2:$A$44,0)),"Open CellFit Page"),"Pick a listed model"))</f>
        <v/>
      </c>
      <c r="M30" s="7" t="str">
        <f>IF($B30="","",IFERROR(INDEX('Verified Model &amp; Cartridge Ref'!$I$2:$I$44,MATCH($B30,'Verified Model &amp; Cartridge Ref'!$A$2:$A$44,0)),"Pick a listed model"))</f>
        <v/>
      </c>
    </row>
    <row r="31" spans="1:13" x14ac:dyDescent="0.25">
      <c r="A31" s="5"/>
      <c r="B31" s="5"/>
      <c r="C31" s="5"/>
      <c r="D31" s="6"/>
      <c r="E31" s="7" t="str">
        <f>IF($B31="","",IFERROR(INDEX('Verified Model &amp; Cartridge Ref'!$C$2:$C$44,MATCH($B31,'Verified Model &amp; Cartridge Ref'!$A$2:$A$44,0)),"Pick a listed model"))</f>
        <v/>
      </c>
      <c r="F31" s="7" t="str">
        <f>IF($B31="","",IFERROR(INDEX('Verified Model &amp; Cartridge Ref'!$D$2:$D$44,MATCH($B31,'Verified Model &amp; Cartridge Ref'!$A$2:$A$44,0)),"Pick a listed model"))</f>
        <v/>
      </c>
      <c r="G31" s="7" t="str">
        <f>IF($B31="","",IFERROR(INDEX('Verified Model &amp; Cartridge Ref'!$E$2:$E$44,MATCH($B31,'Verified Model &amp; Cartridge Ref'!$A$2:$A$44,0)),"Pick a listed model"))</f>
        <v/>
      </c>
      <c r="H31" s="7" t="str">
        <f>IF($B31="","",IFERROR(INDEX('Verified Model &amp; Cartridge Ref'!$F$2:$F$44,MATCH($B31,'Verified Model &amp; Cartridge Ref'!$A$2:$A$44,0)),"Pick a listed model"))</f>
        <v/>
      </c>
      <c r="I31" s="8" t="str">
        <f>IF($D31="","",EDATE($D31,36))</f>
        <v/>
      </c>
      <c r="J31" s="7" t="str">
        <f>IF($I31="","",IF($I31&lt;TODAY(),"OVERDUE",IF($I31-TODAY()&lt;=90,"Due within 90 days","OK")))</f>
        <v/>
      </c>
      <c r="K31" s="9" t="str">
        <f>IF($B31="","",IFERROR(HYPERLINK(INDEX('Verified Model &amp; Cartridge Ref'!$J$2:$J$44,MATCH($B31,'Verified Model &amp; Cartridge Ref'!$A$2:$A$44,0))&amp;"#buy",INDEX('Verified Model &amp; Cartridge Ref'!$K$2:$K$44,MATCH($B31,'Verified Model &amp; Cartridge Ref'!$A$2:$A$44,0))),"Pick a listed model"))</f>
        <v/>
      </c>
      <c r="L31" s="9" t="str">
        <f>IF($B31="","",IFERROR(HYPERLINK(INDEX('Verified Model &amp; Cartridge Ref'!$J$2:$J$44,MATCH($B31,'Verified Model &amp; Cartridge Ref'!$A$2:$A$44,0)),"Open CellFit Page"),"Pick a listed model"))</f>
        <v/>
      </c>
      <c r="M31" s="7" t="str">
        <f>IF($B31="","",IFERROR(INDEX('Verified Model &amp; Cartridge Ref'!$I$2:$I$44,MATCH($B31,'Verified Model &amp; Cartridge Ref'!$A$2:$A$44,0)),"Pick a listed model"))</f>
        <v/>
      </c>
    </row>
    <row r="32" spans="1:13" x14ac:dyDescent="0.25">
      <c r="A32" s="5"/>
      <c r="B32" s="5"/>
      <c r="C32" s="5"/>
      <c r="D32" s="6"/>
      <c r="E32" s="7" t="str">
        <f>IF($B32="","",IFERROR(INDEX('Verified Model &amp; Cartridge Ref'!$C$2:$C$44,MATCH($B32,'Verified Model &amp; Cartridge Ref'!$A$2:$A$44,0)),"Pick a listed model"))</f>
        <v/>
      </c>
      <c r="F32" s="7" t="str">
        <f>IF($B32="","",IFERROR(INDEX('Verified Model &amp; Cartridge Ref'!$D$2:$D$44,MATCH($B32,'Verified Model &amp; Cartridge Ref'!$A$2:$A$44,0)),"Pick a listed model"))</f>
        <v/>
      </c>
      <c r="G32" s="7" t="str">
        <f>IF($B32="","",IFERROR(INDEX('Verified Model &amp; Cartridge Ref'!$E$2:$E$44,MATCH($B32,'Verified Model &amp; Cartridge Ref'!$A$2:$A$44,0)),"Pick a listed model"))</f>
        <v/>
      </c>
      <c r="H32" s="7" t="str">
        <f>IF($B32="","",IFERROR(INDEX('Verified Model &amp; Cartridge Ref'!$F$2:$F$44,MATCH($B32,'Verified Model &amp; Cartridge Ref'!$A$2:$A$44,0)),"Pick a listed model"))</f>
        <v/>
      </c>
      <c r="I32" s="8" t="str">
        <f>IF($D32="","",EDATE($D32,36))</f>
        <v/>
      </c>
      <c r="J32" s="7" t="str">
        <f>IF($I32="","",IF($I32&lt;TODAY(),"OVERDUE",IF($I32-TODAY()&lt;=90,"Due within 90 days","OK")))</f>
        <v/>
      </c>
      <c r="K32" s="9" t="str">
        <f>IF($B32="","",IFERROR(HYPERLINK(INDEX('Verified Model &amp; Cartridge Ref'!$J$2:$J$44,MATCH($B32,'Verified Model &amp; Cartridge Ref'!$A$2:$A$44,0))&amp;"#buy",INDEX('Verified Model &amp; Cartridge Ref'!$K$2:$K$44,MATCH($B32,'Verified Model &amp; Cartridge Ref'!$A$2:$A$44,0))),"Pick a listed model"))</f>
        <v/>
      </c>
      <c r="L32" s="9" t="str">
        <f>IF($B32="","",IFERROR(HYPERLINK(INDEX('Verified Model &amp; Cartridge Ref'!$J$2:$J$44,MATCH($B32,'Verified Model &amp; Cartridge Ref'!$A$2:$A$44,0)),"Open CellFit Page"),"Pick a listed model"))</f>
        <v/>
      </c>
      <c r="M32" s="7" t="str">
        <f>IF($B32="","",IFERROR(INDEX('Verified Model &amp; Cartridge Ref'!$I$2:$I$44,MATCH($B32,'Verified Model &amp; Cartridge Ref'!$A$2:$A$44,0)),"Pick a listed model"))</f>
        <v/>
      </c>
    </row>
    <row r="33" spans="1:13" x14ac:dyDescent="0.25">
      <c r="A33" s="5"/>
      <c r="B33" s="5"/>
      <c r="C33" s="5"/>
      <c r="D33" s="6"/>
      <c r="E33" s="7" t="str">
        <f>IF($B33="","",IFERROR(INDEX('Verified Model &amp; Cartridge Ref'!$C$2:$C$44,MATCH($B33,'Verified Model &amp; Cartridge Ref'!$A$2:$A$44,0)),"Pick a listed model"))</f>
        <v/>
      </c>
      <c r="F33" s="7" t="str">
        <f>IF($B33="","",IFERROR(INDEX('Verified Model &amp; Cartridge Ref'!$D$2:$D$44,MATCH($B33,'Verified Model &amp; Cartridge Ref'!$A$2:$A$44,0)),"Pick a listed model"))</f>
        <v/>
      </c>
      <c r="G33" s="7" t="str">
        <f>IF($B33="","",IFERROR(INDEX('Verified Model &amp; Cartridge Ref'!$E$2:$E$44,MATCH($B33,'Verified Model &amp; Cartridge Ref'!$A$2:$A$44,0)),"Pick a listed model"))</f>
        <v/>
      </c>
      <c r="H33" s="7" t="str">
        <f>IF($B33="","",IFERROR(INDEX('Verified Model &amp; Cartridge Ref'!$F$2:$F$44,MATCH($B33,'Verified Model &amp; Cartridge Ref'!$A$2:$A$44,0)),"Pick a listed model"))</f>
        <v/>
      </c>
      <c r="I33" s="8" t="str">
        <f>IF($D33="","",EDATE($D33,36))</f>
        <v/>
      </c>
      <c r="J33" s="7" t="str">
        <f>IF($I33="","",IF($I33&lt;TODAY(),"OVERDUE",IF($I33-TODAY()&lt;=90,"Due within 90 days","OK")))</f>
        <v/>
      </c>
      <c r="K33" s="9" t="str">
        <f>IF($B33="","",IFERROR(HYPERLINK(INDEX('Verified Model &amp; Cartridge Ref'!$J$2:$J$44,MATCH($B33,'Verified Model &amp; Cartridge Ref'!$A$2:$A$44,0))&amp;"#buy",INDEX('Verified Model &amp; Cartridge Ref'!$K$2:$K$44,MATCH($B33,'Verified Model &amp; Cartridge Ref'!$A$2:$A$44,0))),"Pick a listed model"))</f>
        <v/>
      </c>
      <c r="L33" s="9" t="str">
        <f>IF($B33="","",IFERROR(HYPERLINK(INDEX('Verified Model &amp; Cartridge Ref'!$J$2:$J$44,MATCH($B33,'Verified Model &amp; Cartridge Ref'!$A$2:$A$44,0)),"Open CellFit Page"),"Pick a listed model"))</f>
        <v/>
      </c>
      <c r="M33" s="7" t="str">
        <f>IF($B33="","",IFERROR(INDEX('Verified Model &amp; Cartridge Ref'!$I$2:$I$44,MATCH($B33,'Verified Model &amp; Cartridge Ref'!$A$2:$A$44,0)),"Pick a listed model"))</f>
        <v/>
      </c>
    </row>
    <row r="34" spans="1:13" x14ac:dyDescent="0.25">
      <c r="A34" s="5"/>
      <c r="B34" s="5"/>
      <c r="C34" s="5"/>
      <c r="D34" s="6"/>
      <c r="E34" s="7" t="str">
        <f>IF($B34="","",IFERROR(INDEX('Verified Model &amp; Cartridge Ref'!$C$2:$C$44,MATCH($B34,'Verified Model &amp; Cartridge Ref'!$A$2:$A$44,0)),"Pick a listed model"))</f>
        <v/>
      </c>
      <c r="F34" s="7" t="str">
        <f>IF($B34="","",IFERROR(INDEX('Verified Model &amp; Cartridge Ref'!$D$2:$D$44,MATCH($B34,'Verified Model &amp; Cartridge Ref'!$A$2:$A$44,0)),"Pick a listed model"))</f>
        <v/>
      </c>
      <c r="G34" s="7" t="str">
        <f>IF($B34="","",IFERROR(INDEX('Verified Model &amp; Cartridge Ref'!$E$2:$E$44,MATCH($B34,'Verified Model &amp; Cartridge Ref'!$A$2:$A$44,0)),"Pick a listed model"))</f>
        <v/>
      </c>
      <c r="H34" s="7" t="str">
        <f>IF($B34="","",IFERROR(INDEX('Verified Model &amp; Cartridge Ref'!$F$2:$F$44,MATCH($B34,'Verified Model &amp; Cartridge Ref'!$A$2:$A$44,0)),"Pick a listed model"))</f>
        <v/>
      </c>
      <c r="I34" s="8" t="str">
        <f>IF($D34="","",EDATE($D34,36))</f>
        <v/>
      </c>
      <c r="J34" s="7" t="str">
        <f>IF($I34="","",IF($I34&lt;TODAY(),"OVERDUE",IF($I34-TODAY()&lt;=90,"Due within 90 days","OK")))</f>
        <v/>
      </c>
      <c r="K34" s="9" t="str">
        <f>IF($B34="","",IFERROR(HYPERLINK(INDEX('Verified Model &amp; Cartridge Ref'!$J$2:$J$44,MATCH($B34,'Verified Model &amp; Cartridge Ref'!$A$2:$A$44,0))&amp;"#buy",INDEX('Verified Model &amp; Cartridge Ref'!$K$2:$K$44,MATCH($B34,'Verified Model &amp; Cartridge Ref'!$A$2:$A$44,0))),"Pick a listed model"))</f>
        <v/>
      </c>
      <c r="L34" s="9" t="str">
        <f>IF($B34="","",IFERROR(HYPERLINK(INDEX('Verified Model &amp; Cartridge Ref'!$J$2:$J$44,MATCH($B34,'Verified Model &amp; Cartridge Ref'!$A$2:$A$44,0)),"Open CellFit Page"),"Pick a listed model"))</f>
        <v/>
      </c>
      <c r="M34" s="7" t="str">
        <f>IF($B34="","",IFERROR(INDEX('Verified Model &amp; Cartridge Ref'!$I$2:$I$44,MATCH($B34,'Verified Model &amp; Cartridge Ref'!$A$2:$A$44,0)),"Pick a listed model"))</f>
        <v/>
      </c>
    </row>
    <row r="35" spans="1:13" x14ac:dyDescent="0.25">
      <c r="A35" s="5"/>
      <c r="B35" s="5"/>
      <c r="C35" s="5"/>
      <c r="D35" s="6"/>
      <c r="E35" s="7" t="str">
        <f>IF($B35="","",IFERROR(INDEX('Verified Model &amp; Cartridge Ref'!$C$2:$C$44,MATCH($B35,'Verified Model &amp; Cartridge Ref'!$A$2:$A$44,0)),"Pick a listed model"))</f>
        <v/>
      </c>
      <c r="F35" s="7" t="str">
        <f>IF($B35="","",IFERROR(INDEX('Verified Model &amp; Cartridge Ref'!$D$2:$D$44,MATCH($B35,'Verified Model &amp; Cartridge Ref'!$A$2:$A$44,0)),"Pick a listed model"))</f>
        <v/>
      </c>
      <c r="G35" s="7" t="str">
        <f>IF($B35="","",IFERROR(INDEX('Verified Model &amp; Cartridge Ref'!$E$2:$E$44,MATCH($B35,'Verified Model &amp; Cartridge Ref'!$A$2:$A$44,0)),"Pick a listed model"))</f>
        <v/>
      </c>
      <c r="H35" s="7" t="str">
        <f>IF($B35="","",IFERROR(INDEX('Verified Model &amp; Cartridge Ref'!$F$2:$F$44,MATCH($B35,'Verified Model &amp; Cartridge Ref'!$A$2:$A$44,0)),"Pick a listed model"))</f>
        <v/>
      </c>
      <c r="I35" s="8" t="str">
        <f>IF($D35="","",EDATE($D35,36))</f>
        <v/>
      </c>
      <c r="J35" s="7" t="str">
        <f>IF($I35="","",IF($I35&lt;TODAY(),"OVERDUE",IF($I35-TODAY()&lt;=90,"Due within 90 days","OK")))</f>
        <v/>
      </c>
      <c r="K35" s="9" t="str">
        <f>IF($B35="","",IFERROR(HYPERLINK(INDEX('Verified Model &amp; Cartridge Ref'!$J$2:$J$44,MATCH($B35,'Verified Model &amp; Cartridge Ref'!$A$2:$A$44,0))&amp;"#buy",INDEX('Verified Model &amp; Cartridge Ref'!$K$2:$K$44,MATCH($B35,'Verified Model &amp; Cartridge Ref'!$A$2:$A$44,0))),"Pick a listed model"))</f>
        <v/>
      </c>
      <c r="L35" s="9" t="str">
        <f>IF($B35="","",IFERROR(HYPERLINK(INDEX('Verified Model &amp; Cartridge Ref'!$J$2:$J$44,MATCH($B35,'Verified Model &amp; Cartridge Ref'!$A$2:$A$44,0)),"Open CellFit Page"),"Pick a listed model"))</f>
        <v/>
      </c>
      <c r="M35" s="7" t="str">
        <f>IF($B35="","",IFERROR(INDEX('Verified Model &amp; Cartridge Ref'!$I$2:$I$44,MATCH($B35,'Verified Model &amp; Cartridge Ref'!$A$2:$A$44,0)),"Pick a listed model"))</f>
        <v/>
      </c>
    </row>
    <row r="36" spans="1:13" x14ac:dyDescent="0.25">
      <c r="A36" s="5"/>
      <c r="B36" s="5"/>
      <c r="C36" s="5"/>
      <c r="D36" s="6"/>
      <c r="E36" s="7" t="str">
        <f>IF($B36="","",IFERROR(INDEX('Verified Model &amp; Cartridge Ref'!$C$2:$C$44,MATCH($B36,'Verified Model &amp; Cartridge Ref'!$A$2:$A$44,0)),"Pick a listed model"))</f>
        <v/>
      </c>
      <c r="F36" s="7" t="str">
        <f>IF($B36="","",IFERROR(INDEX('Verified Model &amp; Cartridge Ref'!$D$2:$D$44,MATCH($B36,'Verified Model &amp; Cartridge Ref'!$A$2:$A$44,0)),"Pick a listed model"))</f>
        <v/>
      </c>
      <c r="G36" s="7" t="str">
        <f>IF($B36="","",IFERROR(INDEX('Verified Model &amp; Cartridge Ref'!$E$2:$E$44,MATCH($B36,'Verified Model &amp; Cartridge Ref'!$A$2:$A$44,0)),"Pick a listed model"))</f>
        <v/>
      </c>
      <c r="H36" s="7" t="str">
        <f>IF($B36="","",IFERROR(INDEX('Verified Model &amp; Cartridge Ref'!$F$2:$F$44,MATCH($B36,'Verified Model &amp; Cartridge Ref'!$A$2:$A$44,0)),"Pick a listed model"))</f>
        <v/>
      </c>
      <c r="I36" s="8" t="str">
        <f>IF($D36="","",EDATE($D36,36))</f>
        <v/>
      </c>
      <c r="J36" s="7" t="str">
        <f>IF($I36="","",IF($I36&lt;TODAY(),"OVERDUE",IF($I36-TODAY()&lt;=90,"Due within 90 days","OK")))</f>
        <v/>
      </c>
      <c r="K36" s="9" t="str">
        <f>IF($B36="","",IFERROR(HYPERLINK(INDEX('Verified Model &amp; Cartridge Ref'!$J$2:$J$44,MATCH($B36,'Verified Model &amp; Cartridge Ref'!$A$2:$A$44,0))&amp;"#buy",INDEX('Verified Model &amp; Cartridge Ref'!$K$2:$K$44,MATCH($B36,'Verified Model &amp; Cartridge Ref'!$A$2:$A$44,0))),"Pick a listed model"))</f>
        <v/>
      </c>
      <c r="L36" s="9" t="str">
        <f>IF($B36="","",IFERROR(HYPERLINK(INDEX('Verified Model &amp; Cartridge Ref'!$J$2:$J$44,MATCH($B36,'Verified Model &amp; Cartridge Ref'!$A$2:$A$44,0)),"Open CellFit Page"),"Pick a listed model"))</f>
        <v/>
      </c>
      <c r="M36" s="7" t="str">
        <f>IF($B36="","",IFERROR(INDEX('Verified Model &amp; Cartridge Ref'!$I$2:$I$44,MATCH($B36,'Verified Model &amp; Cartridge Ref'!$A$2:$A$44,0)),"Pick a listed model"))</f>
        <v/>
      </c>
    </row>
    <row r="37" spans="1:13" x14ac:dyDescent="0.25">
      <c r="A37" s="5"/>
      <c r="B37" s="5"/>
      <c r="C37" s="5"/>
      <c r="D37" s="6"/>
      <c r="E37" s="7" t="str">
        <f>IF($B37="","",IFERROR(INDEX('Verified Model &amp; Cartridge Ref'!$C$2:$C$44,MATCH($B37,'Verified Model &amp; Cartridge Ref'!$A$2:$A$44,0)),"Pick a listed model"))</f>
        <v/>
      </c>
      <c r="F37" s="7" t="str">
        <f>IF($B37="","",IFERROR(INDEX('Verified Model &amp; Cartridge Ref'!$D$2:$D$44,MATCH($B37,'Verified Model &amp; Cartridge Ref'!$A$2:$A$44,0)),"Pick a listed model"))</f>
        <v/>
      </c>
      <c r="G37" s="7" t="str">
        <f>IF($B37="","",IFERROR(INDEX('Verified Model &amp; Cartridge Ref'!$E$2:$E$44,MATCH($B37,'Verified Model &amp; Cartridge Ref'!$A$2:$A$44,0)),"Pick a listed model"))</f>
        <v/>
      </c>
      <c r="H37" s="7" t="str">
        <f>IF($B37="","",IFERROR(INDEX('Verified Model &amp; Cartridge Ref'!$F$2:$F$44,MATCH($B37,'Verified Model &amp; Cartridge Ref'!$A$2:$A$44,0)),"Pick a listed model"))</f>
        <v/>
      </c>
      <c r="I37" s="8" t="str">
        <f>IF($D37="","",EDATE($D37,36))</f>
        <v/>
      </c>
      <c r="J37" s="7" t="str">
        <f>IF($I37="","",IF($I37&lt;TODAY(),"OVERDUE",IF($I37-TODAY()&lt;=90,"Due within 90 days","OK")))</f>
        <v/>
      </c>
      <c r="K37" s="9" t="str">
        <f>IF($B37="","",IFERROR(HYPERLINK(INDEX('Verified Model &amp; Cartridge Ref'!$J$2:$J$44,MATCH($B37,'Verified Model &amp; Cartridge Ref'!$A$2:$A$44,0))&amp;"#buy",INDEX('Verified Model &amp; Cartridge Ref'!$K$2:$K$44,MATCH($B37,'Verified Model &amp; Cartridge Ref'!$A$2:$A$44,0))),"Pick a listed model"))</f>
        <v/>
      </c>
      <c r="L37" s="9" t="str">
        <f>IF($B37="","",IFERROR(HYPERLINK(INDEX('Verified Model &amp; Cartridge Ref'!$J$2:$J$44,MATCH($B37,'Verified Model &amp; Cartridge Ref'!$A$2:$A$44,0)),"Open CellFit Page"),"Pick a listed model"))</f>
        <v/>
      </c>
      <c r="M37" s="7" t="str">
        <f>IF($B37="","",IFERROR(INDEX('Verified Model &amp; Cartridge Ref'!$I$2:$I$44,MATCH($B37,'Verified Model &amp; Cartridge Ref'!$A$2:$A$44,0)),"Pick a listed model"))</f>
        <v/>
      </c>
    </row>
    <row r="38" spans="1:13" x14ac:dyDescent="0.25">
      <c r="A38" s="5"/>
      <c r="B38" s="5"/>
      <c r="C38" s="5"/>
      <c r="D38" s="6"/>
      <c r="E38" s="7" t="str">
        <f>IF($B38="","",IFERROR(INDEX('Verified Model &amp; Cartridge Ref'!$C$2:$C$44,MATCH($B38,'Verified Model &amp; Cartridge Ref'!$A$2:$A$44,0)),"Pick a listed model"))</f>
        <v/>
      </c>
      <c r="F38" s="7" t="str">
        <f>IF($B38="","",IFERROR(INDEX('Verified Model &amp; Cartridge Ref'!$D$2:$D$44,MATCH($B38,'Verified Model &amp; Cartridge Ref'!$A$2:$A$44,0)),"Pick a listed model"))</f>
        <v/>
      </c>
      <c r="G38" s="7" t="str">
        <f>IF($B38="","",IFERROR(INDEX('Verified Model &amp; Cartridge Ref'!$E$2:$E$44,MATCH($B38,'Verified Model &amp; Cartridge Ref'!$A$2:$A$44,0)),"Pick a listed model"))</f>
        <v/>
      </c>
      <c r="H38" s="7" t="str">
        <f>IF($B38="","",IFERROR(INDEX('Verified Model &amp; Cartridge Ref'!$F$2:$F$44,MATCH($B38,'Verified Model &amp; Cartridge Ref'!$A$2:$A$44,0)),"Pick a listed model"))</f>
        <v/>
      </c>
      <c r="I38" s="8" t="str">
        <f>IF($D38="","",EDATE($D38,36))</f>
        <v/>
      </c>
      <c r="J38" s="7" t="str">
        <f>IF($I38="","",IF($I38&lt;TODAY(),"OVERDUE",IF($I38-TODAY()&lt;=90,"Due within 90 days","OK")))</f>
        <v/>
      </c>
      <c r="K38" s="9" t="str">
        <f>IF($B38="","",IFERROR(HYPERLINK(INDEX('Verified Model &amp; Cartridge Ref'!$J$2:$J$44,MATCH($B38,'Verified Model &amp; Cartridge Ref'!$A$2:$A$44,0))&amp;"#buy",INDEX('Verified Model &amp; Cartridge Ref'!$K$2:$K$44,MATCH($B38,'Verified Model &amp; Cartridge Ref'!$A$2:$A$44,0))),"Pick a listed model"))</f>
        <v/>
      </c>
      <c r="L38" s="9" t="str">
        <f>IF($B38="","",IFERROR(HYPERLINK(INDEX('Verified Model &amp; Cartridge Ref'!$J$2:$J$44,MATCH($B38,'Verified Model &amp; Cartridge Ref'!$A$2:$A$44,0)),"Open CellFit Page"),"Pick a listed model"))</f>
        <v/>
      </c>
      <c r="M38" s="7" t="str">
        <f>IF($B38="","",IFERROR(INDEX('Verified Model &amp; Cartridge Ref'!$I$2:$I$44,MATCH($B38,'Verified Model &amp; Cartridge Ref'!$A$2:$A$44,0)),"Pick a listed model"))</f>
        <v/>
      </c>
    </row>
    <row r="39" spans="1:13" x14ac:dyDescent="0.25">
      <c r="A39" s="5"/>
      <c r="B39" s="5"/>
      <c r="C39" s="5"/>
      <c r="D39" s="6"/>
      <c r="E39" s="7" t="str">
        <f>IF($B39="","",IFERROR(INDEX('Verified Model &amp; Cartridge Ref'!$C$2:$C$44,MATCH($B39,'Verified Model &amp; Cartridge Ref'!$A$2:$A$44,0)),"Pick a listed model"))</f>
        <v/>
      </c>
      <c r="F39" s="7" t="str">
        <f>IF($B39="","",IFERROR(INDEX('Verified Model &amp; Cartridge Ref'!$D$2:$D$44,MATCH($B39,'Verified Model &amp; Cartridge Ref'!$A$2:$A$44,0)),"Pick a listed model"))</f>
        <v/>
      </c>
      <c r="G39" s="7" t="str">
        <f>IF($B39="","",IFERROR(INDEX('Verified Model &amp; Cartridge Ref'!$E$2:$E$44,MATCH($B39,'Verified Model &amp; Cartridge Ref'!$A$2:$A$44,0)),"Pick a listed model"))</f>
        <v/>
      </c>
      <c r="H39" s="7" t="str">
        <f>IF($B39="","",IFERROR(INDEX('Verified Model &amp; Cartridge Ref'!$F$2:$F$44,MATCH($B39,'Verified Model &amp; Cartridge Ref'!$A$2:$A$44,0)),"Pick a listed model"))</f>
        <v/>
      </c>
      <c r="I39" s="8" t="str">
        <f>IF($D39="","",EDATE($D39,36))</f>
        <v/>
      </c>
      <c r="J39" s="7" t="str">
        <f>IF($I39="","",IF($I39&lt;TODAY(),"OVERDUE",IF($I39-TODAY()&lt;=90,"Due within 90 days","OK")))</f>
        <v/>
      </c>
      <c r="K39" s="9" t="str">
        <f>IF($B39="","",IFERROR(HYPERLINK(INDEX('Verified Model &amp; Cartridge Ref'!$J$2:$J$44,MATCH($B39,'Verified Model &amp; Cartridge Ref'!$A$2:$A$44,0))&amp;"#buy",INDEX('Verified Model &amp; Cartridge Ref'!$K$2:$K$44,MATCH($B39,'Verified Model &amp; Cartridge Ref'!$A$2:$A$44,0))),"Pick a listed model"))</f>
        <v/>
      </c>
      <c r="L39" s="9" t="str">
        <f>IF($B39="","",IFERROR(HYPERLINK(INDEX('Verified Model &amp; Cartridge Ref'!$J$2:$J$44,MATCH($B39,'Verified Model &amp; Cartridge Ref'!$A$2:$A$44,0)),"Open CellFit Page"),"Pick a listed model"))</f>
        <v/>
      </c>
      <c r="M39" s="7" t="str">
        <f>IF($B39="","",IFERROR(INDEX('Verified Model &amp; Cartridge Ref'!$I$2:$I$44,MATCH($B39,'Verified Model &amp; Cartridge Ref'!$A$2:$A$44,0)),"Pick a listed model"))</f>
        <v/>
      </c>
    </row>
    <row r="40" spans="1:13" x14ac:dyDescent="0.25">
      <c r="A40" s="5"/>
      <c r="B40" s="5"/>
      <c r="C40" s="5"/>
      <c r="D40" s="6"/>
      <c r="E40" s="7" t="str">
        <f>IF($B40="","",IFERROR(INDEX('Verified Model &amp; Cartridge Ref'!$C$2:$C$44,MATCH($B40,'Verified Model &amp; Cartridge Ref'!$A$2:$A$44,0)),"Pick a listed model"))</f>
        <v/>
      </c>
      <c r="F40" s="7" t="str">
        <f>IF($B40="","",IFERROR(INDEX('Verified Model &amp; Cartridge Ref'!$D$2:$D$44,MATCH($B40,'Verified Model &amp; Cartridge Ref'!$A$2:$A$44,0)),"Pick a listed model"))</f>
        <v/>
      </c>
      <c r="G40" s="7" t="str">
        <f>IF($B40="","",IFERROR(INDEX('Verified Model &amp; Cartridge Ref'!$E$2:$E$44,MATCH($B40,'Verified Model &amp; Cartridge Ref'!$A$2:$A$44,0)),"Pick a listed model"))</f>
        <v/>
      </c>
      <c r="H40" s="7" t="str">
        <f>IF($B40="","",IFERROR(INDEX('Verified Model &amp; Cartridge Ref'!$F$2:$F$44,MATCH($B40,'Verified Model &amp; Cartridge Ref'!$A$2:$A$44,0)),"Pick a listed model"))</f>
        <v/>
      </c>
      <c r="I40" s="8" t="str">
        <f>IF($D40="","",EDATE($D40,36))</f>
        <v/>
      </c>
      <c r="J40" s="7" t="str">
        <f>IF($I40="","",IF($I40&lt;TODAY(),"OVERDUE",IF($I40-TODAY()&lt;=90,"Due within 90 days","OK")))</f>
        <v/>
      </c>
      <c r="K40" s="9" t="str">
        <f>IF($B40="","",IFERROR(HYPERLINK(INDEX('Verified Model &amp; Cartridge Ref'!$J$2:$J$44,MATCH($B40,'Verified Model &amp; Cartridge Ref'!$A$2:$A$44,0))&amp;"#buy",INDEX('Verified Model &amp; Cartridge Ref'!$K$2:$K$44,MATCH($B40,'Verified Model &amp; Cartridge Ref'!$A$2:$A$44,0))),"Pick a listed model"))</f>
        <v/>
      </c>
      <c r="L40" s="9" t="str">
        <f>IF($B40="","",IFERROR(HYPERLINK(INDEX('Verified Model &amp; Cartridge Ref'!$J$2:$J$44,MATCH($B40,'Verified Model &amp; Cartridge Ref'!$A$2:$A$44,0)),"Open CellFit Page"),"Pick a listed model"))</f>
        <v/>
      </c>
      <c r="M40" s="7" t="str">
        <f>IF($B40="","",IFERROR(INDEX('Verified Model &amp; Cartridge Ref'!$I$2:$I$44,MATCH($B40,'Verified Model &amp; Cartridge Ref'!$A$2:$A$44,0)),"Pick a listed model"))</f>
        <v/>
      </c>
    </row>
    <row r="41" spans="1:13" x14ac:dyDescent="0.25">
      <c r="A41" s="5"/>
      <c r="B41" s="5"/>
      <c r="C41" s="5"/>
      <c r="D41" s="6"/>
      <c r="E41" s="7" t="str">
        <f>IF($B41="","",IFERROR(INDEX('Verified Model &amp; Cartridge Ref'!$C$2:$C$44,MATCH($B41,'Verified Model &amp; Cartridge Ref'!$A$2:$A$44,0)),"Pick a listed model"))</f>
        <v/>
      </c>
      <c r="F41" s="7" t="str">
        <f>IF($B41="","",IFERROR(INDEX('Verified Model &amp; Cartridge Ref'!$D$2:$D$44,MATCH($B41,'Verified Model &amp; Cartridge Ref'!$A$2:$A$44,0)),"Pick a listed model"))</f>
        <v/>
      </c>
      <c r="G41" s="7" t="str">
        <f>IF($B41="","",IFERROR(INDEX('Verified Model &amp; Cartridge Ref'!$E$2:$E$44,MATCH($B41,'Verified Model &amp; Cartridge Ref'!$A$2:$A$44,0)),"Pick a listed model"))</f>
        <v/>
      </c>
      <c r="H41" s="7" t="str">
        <f>IF($B41="","",IFERROR(INDEX('Verified Model &amp; Cartridge Ref'!$F$2:$F$44,MATCH($B41,'Verified Model &amp; Cartridge Ref'!$A$2:$A$44,0)),"Pick a listed model"))</f>
        <v/>
      </c>
      <c r="I41" s="8" t="str">
        <f>IF($D41="","",EDATE($D41,36))</f>
        <v/>
      </c>
      <c r="J41" s="7" t="str">
        <f>IF($I41="","",IF($I41&lt;TODAY(),"OVERDUE",IF($I41-TODAY()&lt;=90,"Due within 90 days","OK")))</f>
        <v/>
      </c>
      <c r="K41" s="9" t="str">
        <f>IF($B41="","",IFERROR(HYPERLINK(INDEX('Verified Model &amp; Cartridge Ref'!$J$2:$J$44,MATCH($B41,'Verified Model &amp; Cartridge Ref'!$A$2:$A$44,0))&amp;"#buy",INDEX('Verified Model &amp; Cartridge Ref'!$K$2:$K$44,MATCH($B41,'Verified Model &amp; Cartridge Ref'!$A$2:$A$44,0))),"Pick a listed model"))</f>
        <v/>
      </c>
      <c r="L41" s="9" t="str">
        <f>IF($B41="","",IFERROR(HYPERLINK(INDEX('Verified Model &amp; Cartridge Ref'!$J$2:$J$44,MATCH($B41,'Verified Model &amp; Cartridge Ref'!$A$2:$A$44,0)),"Open CellFit Page"),"Pick a listed model"))</f>
        <v/>
      </c>
      <c r="M41" s="7" t="str">
        <f>IF($B41="","",IFERROR(INDEX('Verified Model &amp; Cartridge Ref'!$I$2:$I$44,MATCH($B41,'Verified Model &amp; Cartridge Ref'!$A$2:$A$44,0)),"Pick a listed model"))</f>
        <v/>
      </c>
    </row>
    <row r="42" spans="1:13" x14ac:dyDescent="0.25">
      <c r="A42" s="5"/>
      <c r="B42" s="5"/>
      <c r="C42" s="5"/>
      <c r="D42" s="6"/>
      <c r="E42" s="7" t="str">
        <f>IF($B42="","",IFERROR(INDEX('Verified Model &amp; Cartridge Ref'!$C$2:$C$44,MATCH($B42,'Verified Model &amp; Cartridge Ref'!$A$2:$A$44,0)),"Pick a listed model"))</f>
        <v/>
      </c>
      <c r="F42" s="7" t="str">
        <f>IF($B42="","",IFERROR(INDEX('Verified Model &amp; Cartridge Ref'!$D$2:$D$44,MATCH($B42,'Verified Model &amp; Cartridge Ref'!$A$2:$A$44,0)),"Pick a listed model"))</f>
        <v/>
      </c>
      <c r="G42" s="7" t="str">
        <f>IF($B42="","",IFERROR(INDEX('Verified Model &amp; Cartridge Ref'!$E$2:$E$44,MATCH($B42,'Verified Model &amp; Cartridge Ref'!$A$2:$A$44,0)),"Pick a listed model"))</f>
        <v/>
      </c>
      <c r="H42" s="7" t="str">
        <f>IF($B42="","",IFERROR(INDEX('Verified Model &amp; Cartridge Ref'!$F$2:$F$44,MATCH($B42,'Verified Model &amp; Cartridge Ref'!$A$2:$A$44,0)),"Pick a listed model"))</f>
        <v/>
      </c>
      <c r="I42" s="8" t="str">
        <f>IF($D42="","",EDATE($D42,36))</f>
        <v/>
      </c>
      <c r="J42" s="7" t="str">
        <f>IF($I42="","",IF($I42&lt;TODAY(),"OVERDUE",IF($I42-TODAY()&lt;=90,"Due within 90 days","OK")))</f>
        <v/>
      </c>
      <c r="K42" s="9" t="str">
        <f>IF($B42="","",IFERROR(HYPERLINK(INDEX('Verified Model &amp; Cartridge Ref'!$J$2:$J$44,MATCH($B42,'Verified Model &amp; Cartridge Ref'!$A$2:$A$44,0))&amp;"#buy",INDEX('Verified Model &amp; Cartridge Ref'!$K$2:$K$44,MATCH($B42,'Verified Model &amp; Cartridge Ref'!$A$2:$A$44,0))),"Pick a listed model"))</f>
        <v/>
      </c>
      <c r="L42" s="9" t="str">
        <f>IF($B42="","",IFERROR(HYPERLINK(INDEX('Verified Model &amp; Cartridge Ref'!$J$2:$J$44,MATCH($B42,'Verified Model &amp; Cartridge Ref'!$A$2:$A$44,0)),"Open CellFit Page"),"Pick a listed model"))</f>
        <v/>
      </c>
      <c r="M42" s="7" t="str">
        <f>IF($B42="","",IFERROR(INDEX('Verified Model &amp; Cartridge Ref'!$I$2:$I$44,MATCH($B42,'Verified Model &amp; Cartridge Ref'!$A$2:$A$44,0)),"Pick a listed model"))</f>
        <v/>
      </c>
    </row>
    <row r="43" spans="1:13" x14ac:dyDescent="0.25">
      <c r="A43" s="5"/>
      <c r="B43" s="5"/>
      <c r="C43" s="5"/>
      <c r="D43" s="6"/>
      <c r="E43" s="7" t="str">
        <f>IF($B43="","",IFERROR(INDEX('Verified Model &amp; Cartridge Ref'!$C$2:$C$44,MATCH($B43,'Verified Model &amp; Cartridge Ref'!$A$2:$A$44,0)),"Pick a listed model"))</f>
        <v/>
      </c>
      <c r="F43" s="7" t="str">
        <f>IF($B43="","",IFERROR(INDEX('Verified Model &amp; Cartridge Ref'!$D$2:$D$44,MATCH($B43,'Verified Model &amp; Cartridge Ref'!$A$2:$A$44,0)),"Pick a listed model"))</f>
        <v/>
      </c>
      <c r="G43" s="7" t="str">
        <f>IF($B43="","",IFERROR(INDEX('Verified Model &amp; Cartridge Ref'!$E$2:$E$44,MATCH($B43,'Verified Model &amp; Cartridge Ref'!$A$2:$A$44,0)),"Pick a listed model"))</f>
        <v/>
      </c>
      <c r="H43" s="7" t="str">
        <f>IF($B43="","",IFERROR(INDEX('Verified Model &amp; Cartridge Ref'!$F$2:$F$44,MATCH($B43,'Verified Model &amp; Cartridge Ref'!$A$2:$A$44,0)),"Pick a listed model"))</f>
        <v/>
      </c>
      <c r="I43" s="8" t="str">
        <f>IF($D43="","",EDATE($D43,36))</f>
        <v/>
      </c>
      <c r="J43" s="7" t="str">
        <f>IF($I43="","",IF($I43&lt;TODAY(),"OVERDUE",IF($I43-TODAY()&lt;=90,"Due within 90 days","OK")))</f>
        <v/>
      </c>
      <c r="K43" s="9" t="str">
        <f>IF($B43="","",IFERROR(HYPERLINK(INDEX('Verified Model &amp; Cartridge Ref'!$J$2:$J$44,MATCH($B43,'Verified Model &amp; Cartridge Ref'!$A$2:$A$44,0))&amp;"#buy",INDEX('Verified Model &amp; Cartridge Ref'!$K$2:$K$44,MATCH($B43,'Verified Model &amp; Cartridge Ref'!$A$2:$A$44,0))),"Pick a listed model"))</f>
        <v/>
      </c>
      <c r="L43" s="9" t="str">
        <f>IF($B43="","",IFERROR(HYPERLINK(INDEX('Verified Model &amp; Cartridge Ref'!$J$2:$J$44,MATCH($B43,'Verified Model &amp; Cartridge Ref'!$A$2:$A$44,0)),"Open CellFit Page"),"Pick a listed model"))</f>
        <v/>
      </c>
      <c r="M43" s="7" t="str">
        <f>IF($B43="","",IFERROR(INDEX('Verified Model &amp; Cartridge Ref'!$I$2:$I$44,MATCH($B43,'Verified Model &amp; Cartridge Ref'!$A$2:$A$44,0)),"Pick a listed model"))</f>
        <v/>
      </c>
    </row>
    <row r="44" spans="1:13" x14ac:dyDescent="0.25">
      <c r="A44" s="5"/>
      <c r="B44" s="5"/>
      <c r="C44" s="5"/>
      <c r="D44" s="6"/>
      <c r="E44" s="7" t="str">
        <f>IF($B44="","",IFERROR(INDEX('Verified Model &amp; Cartridge Ref'!$C$2:$C$44,MATCH($B44,'Verified Model &amp; Cartridge Ref'!$A$2:$A$44,0)),"Pick a listed model"))</f>
        <v/>
      </c>
      <c r="F44" s="7" t="str">
        <f>IF($B44="","",IFERROR(INDEX('Verified Model &amp; Cartridge Ref'!$D$2:$D$44,MATCH($B44,'Verified Model &amp; Cartridge Ref'!$A$2:$A$44,0)),"Pick a listed model"))</f>
        <v/>
      </c>
      <c r="G44" s="7" t="str">
        <f>IF($B44="","",IFERROR(INDEX('Verified Model &amp; Cartridge Ref'!$E$2:$E$44,MATCH($B44,'Verified Model &amp; Cartridge Ref'!$A$2:$A$44,0)),"Pick a listed model"))</f>
        <v/>
      </c>
      <c r="H44" s="7" t="str">
        <f>IF($B44="","",IFERROR(INDEX('Verified Model &amp; Cartridge Ref'!$F$2:$F$44,MATCH($B44,'Verified Model &amp; Cartridge Ref'!$A$2:$A$44,0)),"Pick a listed model"))</f>
        <v/>
      </c>
      <c r="I44" s="8" t="str">
        <f>IF($D44="","",EDATE($D44,36))</f>
        <v/>
      </c>
      <c r="J44" s="7" t="str">
        <f>IF($I44="","",IF($I44&lt;TODAY(),"OVERDUE",IF($I44-TODAY()&lt;=90,"Due within 90 days","OK")))</f>
        <v/>
      </c>
      <c r="K44" s="9" t="str">
        <f>IF($B44="","",IFERROR(HYPERLINK(INDEX('Verified Model &amp; Cartridge Ref'!$J$2:$J$44,MATCH($B44,'Verified Model &amp; Cartridge Ref'!$A$2:$A$44,0))&amp;"#buy",INDEX('Verified Model &amp; Cartridge Ref'!$K$2:$K$44,MATCH($B44,'Verified Model &amp; Cartridge Ref'!$A$2:$A$44,0))),"Pick a listed model"))</f>
        <v/>
      </c>
      <c r="L44" s="9" t="str">
        <f>IF($B44="","",IFERROR(HYPERLINK(INDEX('Verified Model &amp; Cartridge Ref'!$J$2:$J$44,MATCH($B44,'Verified Model &amp; Cartridge Ref'!$A$2:$A$44,0)),"Open CellFit Page"),"Pick a listed model"))</f>
        <v/>
      </c>
      <c r="M44" s="7" t="str">
        <f>IF($B44="","",IFERROR(INDEX('Verified Model &amp; Cartridge Ref'!$I$2:$I$44,MATCH($B44,'Verified Model &amp; Cartridge Ref'!$A$2:$A$44,0)),"Pick a listed model"))</f>
        <v/>
      </c>
    </row>
    <row r="45" spans="1:13" x14ac:dyDescent="0.25">
      <c r="A45" s="5"/>
      <c r="B45" s="5"/>
      <c r="C45" s="5"/>
      <c r="D45" s="6"/>
      <c r="E45" s="7" t="str">
        <f>IF($B45="","",IFERROR(INDEX('Verified Model &amp; Cartridge Ref'!$C$2:$C$44,MATCH($B45,'Verified Model &amp; Cartridge Ref'!$A$2:$A$44,0)),"Pick a listed model"))</f>
        <v/>
      </c>
      <c r="F45" s="7" t="str">
        <f>IF($B45="","",IFERROR(INDEX('Verified Model &amp; Cartridge Ref'!$D$2:$D$44,MATCH($B45,'Verified Model &amp; Cartridge Ref'!$A$2:$A$44,0)),"Pick a listed model"))</f>
        <v/>
      </c>
      <c r="G45" s="7" t="str">
        <f>IF($B45="","",IFERROR(INDEX('Verified Model &amp; Cartridge Ref'!$E$2:$E$44,MATCH($B45,'Verified Model &amp; Cartridge Ref'!$A$2:$A$44,0)),"Pick a listed model"))</f>
        <v/>
      </c>
      <c r="H45" s="7" t="str">
        <f>IF($B45="","",IFERROR(INDEX('Verified Model &amp; Cartridge Ref'!$F$2:$F$44,MATCH($B45,'Verified Model &amp; Cartridge Ref'!$A$2:$A$44,0)),"Pick a listed model"))</f>
        <v/>
      </c>
      <c r="I45" s="8" t="str">
        <f>IF($D45="","",EDATE($D45,36))</f>
        <v/>
      </c>
      <c r="J45" s="7" t="str">
        <f>IF($I45="","",IF($I45&lt;TODAY(),"OVERDUE",IF($I45-TODAY()&lt;=90,"Due within 90 days","OK")))</f>
        <v/>
      </c>
      <c r="K45" s="9" t="str">
        <f>IF($B45="","",IFERROR(HYPERLINK(INDEX('Verified Model &amp; Cartridge Ref'!$J$2:$J$44,MATCH($B45,'Verified Model &amp; Cartridge Ref'!$A$2:$A$44,0))&amp;"#buy",INDEX('Verified Model &amp; Cartridge Ref'!$K$2:$K$44,MATCH($B45,'Verified Model &amp; Cartridge Ref'!$A$2:$A$44,0))),"Pick a listed model"))</f>
        <v/>
      </c>
      <c r="L45" s="9" t="str">
        <f>IF($B45="","",IFERROR(HYPERLINK(INDEX('Verified Model &amp; Cartridge Ref'!$J$2:$J$44,MATCH($B45,'Verified Model &amp; Cartridge Ref'!$A$2:$A$44,0)),"Open CellFit Page"),"Pick a listed model"))</f>
        <v/>
      </c>
      <c r="M45" s="7" t="str">
        <f>IF($B45="","",IFERROR(INDEX('Verified Model &amp; Cartridge Ref'!$I$2:$I$44,MATCH($B45,'Verified Model &amp; Cartridge Ref'!$A$2:$A$44,0)),"Pick a listed model"))</f>
        <v/>
      </c>
    </row>
    <row r="46" spans="1:13" x14ac:dyDescent="0.25">
      <c r="A46" s="5"/>
      <c r="B46" s="5"/>
      <c r="C46" s="5"/>
      <c r="D46" s="6"/>
      <c r="E46" s="7" t="str">
        <f>IF($B46="","",IFERROR(INDEX('Verified Model &amp; Cartridge Ref'!$C$2:$C$44,MATCH($B46,'Verified Model &amp; Cartridge Ref'!$A$2:$A$44,0)),"Pick a listed model"))</f>
        <v/>
      </c>
      <c r="F46" s="7" t="str">
        <f>IF($B46="","",IFERROR(INDEX('Verified Model &amp; Cartridge Ref'!$D$2:$D$44,MATCH($B46,'Verified Model &amp; Cartridge Ref'!$A$2:$A$44,0)),"Pick a listed model"))</f>
        <v/>
      </c>
      <c r="G46" s="7" t="str">
        <f>IF($B46="","",IFERROR(INDEX('Verified Model &amp; Cartridge Ref'!$E$2:$E$44,MATCH($B46,'Verified Model &amp; Cartridge Ref'!$A$2:$A$44,0)),"Pick a listed model"))</f>
        <v/>
      </c>
      <c r="H46" s="7" t="str">
        <f>IF($B46="","",IFERROR(INDEX('Verified Model &amp; Cartridge Ref'!$F$2:$F$44,MATCH($B46,'Verified Model &amp; Cartridge Ref'!$A$2:$A$44,0)),"Pick a listed model"))</f>
        <v/>
      </c>
      <c r="I46" s="8" t="str">
        <f>IF($D46="","",EDATE($D46,36))</f>
        <v/>
      </c>
      <c r="J46" s="7" t="str">
        <f>IF($I46="","",IF($I46&lt;TODAY(),"OVERDUE",IF($I46-TODAY()&lt;=90,"Due within 90 days","OK")))</f>
        <v/>
      </c>
      <c r="K46" s="9" t="str">
        <f>IF($B46="","",IFERROR(HYPERLINK(INDEX('Verified Model &amp; Cartridge Ref'!$J$2:$J$44,MATCH($B46,'Verified Model &amp; Cartridge Ref'!$A$2:$A$44,0))&amp;"#buy",INDEX('Verified Model &amp; Cartridge Ref'!$K$2:$K$44,MATCH($B46,'Verified Model &amp; Cartridge Ref'!$A$2:$A$44,0))),"Pick a listed model"))</f>
        <v/>
      </c>
      <c r="L46" s="9" t="str">
        <f>IF($B46="","",IFERROR(HYPERLINK(INDEX('Verified Model &amp; Cartridge Ref'!$J$2:$J$44,MATCH($B46,'Verified Model &amp; Cartridge Ref'!$A$2:$A$44,0)),"Open CellFit Page"),"Pick a listed model"))</f>
        <v/>
      </c>
      <c r="M46" s="7" t="str">
        <f>IF($B46="","",IFERROR(INDEX('Verified Model &amp; Cartridge Ref'!$I$2:$I$44,MATCH($B46,'Verified Model &amp; Cartridge Ref'!$A$2:$A$44,0)),"Pick a listed model"))</f>
        <v/>
      </c>
    </row>
    <row r="47" spans="1:13" x14ac:dyDescent="0.25">
      <c r="A47" s="5"/>
      <c r="B47" s="5"/>
      <c r="C47" s="5"/>
      <c r="D47" s="6"/>
      <c r="E47" s="7" t="str">
        <f>IF($B47="","",IFERROR(INDEX('Verified Model &amp; Cartridge Ref'!$C$2:$C$44,MATCH($B47,'Verified Model &amp; Cartridge Ref'!$A$2:$A$44,0)),"Pick a listed model"))</f>
        <v/>
      </c>
      <c r="F47" s="7" t="str">
        <f>IF($B47="","",IFERROR(INDEX('Verified Model &amp; Cartridge Ref'!$D$2:$D$44,MATCH($B47,'Verified Model &amp; Cartridge Ref'!$A$2:$A$44,0)),"Pick a listed model"))</f>
        <v/>
      </c>
      <c r="G47" s="7" t="str">
        <f>IF($B47="","",IFERROR(INDEX('Verified Model &amp; Cartridge Ref'!$E$2:$E$44,MATCH($B47,'Verified Model &amp; Cartridge Ref'!$A$2:$A$44,0)),"Pick a listed model"))</f>
        <v/>
      </c>
      <c r="H47" s="7" t="str">
        <f>IF($B47="","",IFERROR(INDEX('Verified Model &amp; Cartridge Ref'!$F$2:$F$44,MATCH($B47,'Verified Model &amp; Cartridge Ref'!$A$2:$A$44,0)),"Pick a listed model"))</f>
        <v/>
      </c>
      <c r="I47" s="8" t="str">
        <f>IF($D47="","",EDATE($D47,36))</f>
        <v/>
      </c>
      <c r="J47" s="7" t="str">
        <f>IF($I47="","",IF($I47&lt;TODAY(),"OVERDUE",IF($I47-TODAY()&lt;=90,"Due within 90 days","OK")))</f>
        <v/>
      </c>
      <c r="K47" s="9" t="str">
        <f>IF($B47="","",IFERROR(HYPERLINK(INDEX('Verified Model &amp; Cartridge Ref'!$J$2:$J$44,MATCH($B47,'Verified Model &amp; Cartridge Ref'!$A$2:$A$44,0))&amp;"#buy",INDEX('Verified Model &amp; Cartridge Ref'!$K$2:$K$44,MATCH($B47,'Verified Model &amp; Cartridge Ref'!$A$2:$A$44,0))),"Pick a listed model"))</f>
        <v/>
      </c>
      <c r="L47" s="9" t="str">
        <f>IF($B47="","",IFERROR(HYPERLINK(INDEX('Verified Model &amp; Cartridge Ref'!$J$2:$J$44,MATCH($B47,'Verified Model &amp; Cartridge Ref'!$A$2:$A$44,0)),"Open CellFit Page"),"Pick a listed model"))</f>
        <v/>
      </c>
      <c r="M47" s="7" t="str">
        <f>IF($B47="","",IFERROR(INDEX('Verified Model &amp; Cartridge Ref'!$I$2:$I$44,MATCH($B47,'Verified Model &amp; Cartridge Ref'!$A$2:$A$44,0)),"Pick a listed model"))</f>
        <v/>
      </c>
    </row>
    <row r="48" spans="1:13" x14ac:dyDescent="0.25">
      <c r="A48" s="5"/>
      <c r="B48" s="5"/>
      <c r="C48" s="5"/>
      <c r="D48" s="6"/>
      <c r="E48" s="7" t="str">
        <f>IF($B48="","",IFERROR(INDEX('Verified Model &amp; Cartridge Ref'!$C$2:$C$44,MATCH($B48,'Verified Model &amp; Cartridge Ref'!$A$2:$A$44,0)),"Pick a listed model"))</f>
        <v/>
      </c>
      <c r="F48" s="7" t="str">
        <f>IF($B48="","",IFERROR(INDEX('Verified Model &amp; Cartridge Ref'!$D$2:$D$44,MATCH($B48,'Verified Model &amp; Cartridge Ref'!$A$2:$A$44,0)),"Pick a listed model"))</f>
        <v/>
      </c>
      <c r="G48" s="7" t="str">
        <f>IF($B48="","",IFERROR(INDEX('Verified Model &amp; Cartridge Ref'!$E$2:$E$44,MATCH($B48,'Verified Model &amp; Cartridge Ref'!$A$2:$A$44,0)),"Pick a listed model"))</f>
        <v/>
      </c>
      <c r="H48" s="7" t="str">
        <f>IF($B48="","",IFERROR(INDEX('Verified Model &amp; Cartridge Ref'!$F$2:$F$44,MATCH($B48,'Verified Model &amp; Cartridge Ref'!$A$2:$A$44,0)),"Pick a listed model"))</f>
        <v/>
      </c>
      <c r="I48" s="8" t="str">
        <f>IF($D48="","",EDATE($D48,36))</f>
        <v/>
      </c>
      <c r="J48" s="7" t="str">
        <f>IF($I48="","",IF($I48&lt;TODAY(),"OVERDUE",IF($I48-TODAY()&lt;=90,"Due within 90 days","OK")))</f>
        <v/>
      </c>
      <c r="K48" s="9" t="str">
        <f>IF($B48="","",IFERROR(HYPERLINK(INDEX('Verified Model &amp; Cartridge Ref'!$J$2:$J$44,MATCH($B48,'Verified Model &amp; Cartridge Ref'!$A$2:$A$44,0))&amp;"#buy",INDEX('Verified Model &amp; Cartridge Ref'!$K$2:$K$44,MATCH($B48,'Verified Model &amp; Cartridge Ref'!$A$2:$A$44,0))),"Pick a listed model"))</f>
        <v/>
      </c>
      <c r="L48" s="9" t="str">
        <f>IF($B48="","",IFERROR(HYPERLINK(INDEX('Verified Model &amp; Cartridge Ref'!$J$2:$J$44,MATCH($B48,'Verified Model &amp; Cartridge Ref'!$A$2:$A$44,0)),"Open CellFit Page"),"Pick a listed model"))</f>
        <v/>
      </c>
      <c r="M48" s="7" t="str">
        <f>IF($B48="","",IFERROR(INDEX('Verified Model &amp; Cartridge Ref'!$I$2:$I$44,MATCH($B48,'Verified Model &amp; Cartridge Ref'!$A$2:$A$44,0)),"Pick a listed model"))</f>
        <v/>
      </c>
    </row>
    <row r="49" spans="1:13" x14ac:dyDescent="0.25">
      <c r="A49" s="5"/>
      <c r="B49" s="5"/>
      <c r="C49" s="5"/>
      <c r="D49" s="6"/>
      <c r="E49" s="7" t="str">
        <f>IF($B49="","",IFERROR(INDEX('Verified Model &amp; Cartridge Ref'!$C$2:$C$44,MATCH($B49,'Verified Model &amp; Cartridge Ref'!$A$2:$A$44,0)),"Pick a listed model"))</f>
        <v/>
      </c>
      <c r="F49" s="7" t="str">
        <f>IF($B49="","",IFERROR(INDEX('Verified Model &amp; Cartridge Ref'!$D$2:$D$44,MATCH($B49,'Verified Model &amp; Cartridge Ref'!$A$2:$A$44,0)),"Pick a listed model"))</f>
        <v/>
      </c>
      <c r="G49" s="7" t="str">
        <f>IF($B49="","",IFERROR(INDEX('Verified Model &amp; Cartridge Ref'!$E$2:$E$44,MATCH($B49,'Verified Model &amp; Cartridge Ref'!$A$2:$A$44,0)),"Pick a listed model"))</f>
        <v/>
      </c>
      <c r="H49" s="7" t="str">
        <f>IF($B49="","",IFERROR(INDEX('Verified Model &amp; Cartridge Ref'!$F$2:$F$44,MATCH($B49,'Verified Model &amp; Cartridge Ref'!$A$2:$A$44,0)),"Pick a listed model"))</f>
        <v/>
      </c>
      <c r="I49" s="8" t="str">
        <f>IF($D49="","",EDATE($D49,36))</f>
        <v/>
      </c>
      <c r="J49" s="7" t="str">
        <f>IF($I49="","",IF($I49&lt;TODAY(),"OVERDUE",IF($I49-TODAY()&lt;=90,"Due within 90 days","OK")))</f>
        <v/>
      </c>
      <c r="K49" s="9" t="str">
        <f>IF($B49="","",IFERROR(HYPERLINK(INDEX('Verified Model &amp; Cartridge Ref'!$J$2:$J$44,MATCH($B49,'Verified Model &amp; Cartridge Ref'!$A$2:$A$44,0))&amp;"#buy",INDEX('Verified Model &amp; Cartridge Ref'!$K$2:$K$44,MATCH($B49,'Verified Model &amp; Cartridge Ref'!$A$2:$A$44,0))),"Pick a listed model"))</f>
        <v/>
      </c>
      <c r="L49" s="9" t="str">
        <f>IF($B49="","",IFERROR(HYPERLINK(INDEX('Verified Model &amp; Cartridge Ref'!$J$2:$J$44,MATCH($B49,'Verified Model &amp; Cartridge Ref'!$A$2:$A$44,0)),"Open CellFit Page"),"Pick a listed model"))</f>
        <v/>
      </c>
      <c r="M49" s="7" t="str">
        <f>IF($B49="","",IFERROR(INDEX('Verified Model &amp; Cartridge Ref'!$I$2:$I$44,MATCH($B49,'Verified Model &amp; Cartridge Ref'!$A$2:$A$44,0)),"Pick a listed model"))</f>
        <v/>
      </c>
    </row>
    <row r="50" spans="1:13" x14ac:dyDescent="0.25">
      <c r="A50" s="5"/>
      <c r="B50" s="5"/>
      <c r="C50" s="5"/>
      <c r="D50" s="6"/>
      <c r="E50" s="7" t="str">
        <f>IF($B50="","",IFERROR(INDEX('Verified Model &amp; Cartridge Ref'!$C$2:$C$44,MATCH($B50,'Verified Model &amp; Cartridge Ref'!$A$2:$A$44,0)),"Pick a listed model"))</f>
        <v/>
      </c>
      <c r="F50" s="7" t="str">
        <f>IF($B50="","",IFERROR(INDEX('Verified Model &amp; Cartridge Ref'!$D$2:$D$44,MATCH($B50,'Verified Model &amp; Cartridge Ref'!$A$2:$A$44,0)),"Pick a listed model"))</f>
        <v/>
      </c>
      <c r="G50" s="7" t="str">
        <f>IF($B50="","",IFERROR(INDEX('Verified Model &amp; Cartridge Ref'!$E$2:$E$44,MATCH($B50,'Verified Model &amp; Cartridge Ref'!$A$2:$A$44,0)),"Pick a listed model"))</f>
        <v/>
      </c>
      <c r="H50" s="7" t="str">
        <f>IF($B50="","",IFERROR(INDEX('Verified Model &amp; Cartridge Ref'!$F$2:$F$44,MATCH($B50,'Verified Model &amp; Cartridge Ref'!$A$2:$A$44,0)),"Pick a listed model"))</f>
        <v/>
      </c>
      <c r="I50" s="8" t="str">
        <f>IF($D50="","",EDATE($D50,36))</f>
        <v/>
      </c>
      <c r="J50" s="7" t="str">
        <f>IF($I50="","",IF($I50&lt;TODAY(),"OVERDUE",IF($I50-TODAY()&lt;=90,"Due within 90 days","OK")))</f>
        <v/>
      </c>
      <c r="K50" s="9" t="str">
        <f>IF($B50="","",IFERROR(HYPERLINK(INDEX('Verified Model &amp; Cartridge Ref'!$J$2:$J$44,MATCH($B50,'Verified Model &amp; Cartridge Ref'!$A$2:$A$44,0))&amp;"#buy",INDEX('Verified Model &amp; Cartridge Ref'!$K$2:$K$44,MATCH($B50,'Verified Model &amp; Cartridge Ref'!$A$2:$A$44,0))),"Pick a listed model"))</f>
        <v/>
      </c>
      <c r="L50" s="9" t="str">
        <f>IF($B50="","",IFERROR(HYPERLINK(INDEX('Verified Model &amp; Cartridge Ref'!$J$2:$J$44,MATCH($B50,'Verified Model &amp; Cartridge Ref'!$A$2:$A$44,0)),"Open CellFit Page"),"Pick a listed model"))</f>
        <v/>
      </c>
      <c r="M50" s="7" t="str">
        <f>IF($B50="","",IFERROR(INDEX('Verified Model &amp; Cartridge Ref'!$I$2:$I$44,MATCH($B50,'Verified Model &amp; Cartridge Ref'!$A$2:$A$44,0)),"Pick a listed model"))</f>
        <v/>
      </c>
    </row>
    <row r="51" spans="1:13" x14ac:dyDescent="0.25">
      <c r="A51" s="5"/>
      <c r="B51" s="5"/>
      <c r="C51" s="5"/>
      <c r="D51" s="6"/>
      <c r="E51" s="7" t="str">
        <f>IF($B51="","",IFERROR(INDEX('Verified Model &amp; Cartridge Ref'!$C$2:$C$44,MATCH($B51,'Verified Model &amp; Cartridge Ref'!$A$2:$A$44,0)),"Pick a listed model"))</f>
        <v/>
      </c>
      <c r="F51" s="7" t="str">
        <f>IF($B51="","",IFERROR(INDEX('Verified Model &amp; Cartridge Ref'!$D$2:$D$44,MATCH($B51,'Verified Model &amp; Cartridge Ref'!$A$2:$A$44,0)),"Pick a listed model"))</f>
        <v/>
      </c>
      <c r="G51" s="7" t="str">
        <f>IF($B51="","",IFERROR(INDEX('Verified Model &amp; Cartridge Ref'!$E$2:$E$44,MATCH($B51,'Verified Model &amp; Cartridge Ref'!$A$2:$A$44,0)),"Pick a listed model"))</f>
        <v/>
      </c>
      <c r="H51" s="7" t="str">
        <f>IF($B51="","",IFERROR(INDEX('Verified Model &amp; Cartridge Ref'!$F$2:$F$44,MATCH($B51,'Verified Model &amp; Cartridge Ref'!$A$2:$A$44,0)),"Pick a listed model"))</f>
        <v/>
      </c>
      <c r="I51" s="8" t="str">
        <f>IF($D51="","",EDATE($D51,36))</f>
        <v/>
      </c>
      <c r="J51" s="7" t="str">
        <f>IF($I51="","",IF($I51&lt;TODAY(),"OVERDUE",IF($I51-TODAY()&lt;=90,"Due within 90 days","OK")))</f>
        <v/>
      </c>
      <c r="K51" s="9" t="str">
        <f>IF($B51="","",IFERROR(HYPERLINK(INDEX('Verified Model &amp; Cartridge Ref'!$J$2:$J$44,MATCH($B51,'Verified Model &amp; Cartridge Ref'!$A$2:$A$44,0))&amp;"#buy",INDEX('Verified Model &amp; Cartridge Ref'!$K$2:$K$44,MATCH($B51,'Verified Model &amp; Cartridge Ref'!$A$2:$A$44,0))),"Pick a listed model"))</f>
        <v/>
      </c>
      <c r="L51" s="9" t="str">
        <f>IF($B51="","",IFERROR(HYPERLINK(INDEX('Verified Model &amp; Cartridge Ref'!$J$2:$J$44,MATCH($B51,'Verified Model &amp; Cartridge Ref'!$A$2:$A$44,0)),"Open CellFit Page"),"Pick a listed model"))</f>
        <v/>
      </c>
      <c r="M51" s="7" t="str">
        <f>IF($B51="","",IFERROR(INDEX('Verified Model &amp; Cartridge Ref'!$I$2:$I$44,MATCH($B51,'Verified Model &amp; Cartridge Ref'!$A$2:$A$44,0)),"Pick a listed model"))</f>
        <v/>
      </c>
    </row>
    <row r="52" spans="1:13" x14ac:dyDescent="0.25">
      <c r="A52" s="5"/>
      <c r="B52" s="5"/>
      <c r="C52" s="5"/>
      <c r="D52" s="6"/>
      <c r="E52" s="7" t="str">
        <f>IF($B52="","",IFERROR(INDEX('Verified Model &amp; Cartridge Ref'!$C$2:$C$44,MATCH($B52,'Verified Model &amp; Cartridge Ref'!$A$2:$A$44,0)),"Pick a listed model"))</f>
        <v/>
      </c>
      <c r="F52" s="7" t="str">
        <f>IF($B52="","",IFERROR(INDEX('Verified Model &amp; Cartridge Ref'!$D$2:$D$44,MATCH($B52,'Verified Model &amp; Cartridge Ref'!$A$2:$A$44,0)),"Pick a listed model"))</f>
        <v/>
      </c>
      <c r="G52" s="7" t="str">
        <f>IF($B52="","",IFERROR(INDEX('Verified Model &amp; Cartridge Ref'!$E$2:$E$44,MATCH($B52,'Verified Model &amp; Cartridge Ref'!$A$2:$A$44,0)),"Pick a listed model"))</f>
        <v/>
      </c>
      <c r="H52" s="7" t="str">
        <f>IF($B52="","",IFERROR(INDEX('Verified Model &amp; Cartridge Ref'!$F$2:$F$44,MATCH($B52,'Verified Model &amp; Cartridge Ref'!$A$2:$A$44,0)),"Pick a listed model"))</f>
        <v/>
      </c>
      <c r="I52" s="8" t="str">
        <f>IF($D52="","",EDATE($D52,36))</f>
        <v/>
      </c>
      <c r="J52" s="7" t="str">
        <f>IF($I52="","",IF($I52&lt;TODAY(),"OVERDUE",IF($I52-TODAY()&lt;=90,"Due within 90 days","OK")))</f>
        <v/>
      </c>
      <c r="K52" s="9" t="str">
        <f>IF($B52="","",IFERROR(HYPERLINK(INDEX('Verified Model &amp; Cartridge Ref'!$J$2:$J$44,MATCH($B52,'Verified Model &amp; Cartridge Ref'!$A$2:$A$44,0))&amp;"#buy",INDEX('Verified Model &amp; Cartridge Ref'!$K$2:$K$44,MATCH($B52,'Verified Model &amp; Cartridge Ref'!$A$2:$A$44,0))),"Pick a listed model"))</f>
        <v/>
      </c>
      <c r="L52" s="9" t="str">
        <f>IF($B52="","",IFERROR(HYPERLINK(INDEX('Verified Model &amp; Cartridge Ref'!$J$2:$J$44,MATCH($B52,'Verified Model &amp; Cartridge Ref'!$A$2:$A$44,0)),"Open CellFit Page"),"Pick a listed model"))</f>
        <v/>
      </c>
      <c r="M52" s="7" t="str">
        <f>IF($B52="","",IFERROR(INDEX('Verified Model &amp; Cartridge Ref'!$I$2:$I$44,MATCH($B52,'Verified Model &amp; Cartridge Ref'!$A$2:$A$44,0)),"Pick a listed model"))</f>
        <v/>
      </c>
    </row>
    <row r="53" spans="1:13" x14ac:dyDescent="0.25">
      <c r="A53" s="5"/>
      <c r="B53" s="5"/>
      <c r="C53" s="5"/>
      <c r="D53" s="6"/>
      <c r="E53" s="7" t="str">
        <f>IF($B53="","",IFERROR(INDEX('Verified Model &amp; Cartridge Ref'!$C$2:$C$44,MATCH($B53,'Verified Model &amp; Cartridge Ref'!$A$2:$A$44,0)),"Pick a listed model"))</f>
        <v/>
      </c>
      <c r="F53" s="7" t="str">
        <f>IF($B53="","",IFERROR(INDEX('Verified Model &amp; Cartridge Ref'!$D$2:$D$44,MATCH($B53,'Verified Model &amp; Cartridge Ref'!$A$2:$A$44,0)),"Pick a listed model"))</f>
        <v/>
      </c>
      <c r="G53" s="7" t="str">
        <f>IF($B53="","",IFERROR(INDEX('Verified Model &amp; Cartridge Ref'!$E$2:$E$44,MATCH($B53,'Verified Model &amp; Cartridge Ref'!$A$2:$A$44,0)),"Pick a listed model"))</f>
        <v/>
      </c>
      <c r="H53" s="7" t="str">
        <f>IF($B53="","",IFERROR(INDEX('Verified Model &amp; Cartridge Ref'!$F$2:$F$44,MATCH($B53,'Verified Model &amp; Cartridge Ref'!$A$2:$A$44,0)),"Pick a listed model"))</f>
        <v/>
      </c>
      <c r="I53" s="8" t="str">
        <f>IF($D53="","",EDATE($D53,36))</f>
        <v/>
      </c>
      <c r="J53" s="7" t="str">
        <f>IF($I53="","",IF($I53&lt;TODAY(),"OVERDUE",IF($I53-TODAY()&lt;=90,"Due within 90 days","OK")))</f>
        <v/>
      </c>
      <c r="K53" s="9" t="str">
        <f>IF($B53="","",IFERROR(HYPERLINK(INDEX('Verified Model &amp; Cartridge Ref'!$J$2:$J$44,MATCH($B53,'Verified Model &amp; Cartridge Ref'!$A$2:$A$44,0))&amp;"#buy",INDEX('Verified Model &amp; Cartridge Ref'!$K$2:$K$44,MATCH($B53,'Verified Model &amp; Cartridge Ref'!$A$2:$A$44,0))),"Pick a listed model"))</f>
        <v/>
      </c>
      <c r="L53" s="9" t="str">
        <f>IF($B53="","",IFERROR(HYPERLINK(INDEX('Verified Model &amp; Cartridge Ref'!$J$2:$J$44,MATCH($B53,'Verified Model &amp; Cartridge Ref'!$A$2:$A$44,0)),"Open CellFit Page"),"Pick a listed model"))</f>
        <v/>
      </c>
      <c r="M53" s="7" t="str">
        <f>IF($B53="","",IFERROR(INDEX('Verified Model &amp; Cartridge Ref'!$I$2:$I$44,MATCH($B53,'Verified Model &amp; Cartridge Ref'!$A$2:$A$44,0)),"Pick a listed model"))</f>
        <v/>
      </c>
    </row>
    <row r="54" spans="1:13" x14ac:dyDescent="0.25">
      <c r="A54" s="5"/>
      <c r="B54" s="5"/>
      <c r="C54" s="5"/>
      <c r="D54" s="6"/>
      <c r="E54" s="7" t="str">
        <f>IF($B54="","",IFERROR(INDEX('Verified Model &amp; Cartridge Ref'!$C$2:$C$44,MATCH($B54,'Verified Model &amp; Cartridge Ref'!$A$2:$A$44,0)),"Pick a listed model"))</f>
        <v/>
      </c>
      <c r="F54" s="7" t="str">
        <f>IF($B54="","",IFERROR(INDEX('Verified Model &amp; Cartridge Ref'!$D$2:$D$44,MATCH($B54,'Verified Model &amp; Cartridge Ref'!$A$2:$A$44,0)),"Pick a listed model"))</f>
        <v/>
      </c>
      <c r="G54" s="7" t="str">
        <f>IF($B54="","",IFERROR(INDEX('Verified Model &amp; Cartridge Ref'!$E$2:$E$44,MATCH($B54,'Verified Model &amp; Cartridge Ref'!$A$2:$A$44,0)),"Pick a listed model"))</f>
        <v/>
      </c>
      <c r="H54" s="7" t="str">
        <f>IF($B54="","",IFERROR(INDEX('Verified Model &amp; Cartridge Ref'!$F$2:$F$44,MATCH($B54,'Verified Model &amp; Cartridge Ref'!$A$2:$A$44,0)),"Pick a listed model"))</f>
        <v/>
      </c>
      <c r="I54" s="8" t="str">
        <f>IF($D54="","",EDATE($D54,36))</f>
        <v/>
      </c>
      <c r="J54" s="7" t="str">
        <f>IF($I54="","",IF($I54&lt;TODAY(),"OVERDUE",IF($I54-TODAY()&lt;=90,"Due within 90 days","OK")))</f>
        <v/>
      </c>
      <c r="K54" s="9" t="str">
        <f>IF($B54="","",IFERROR(HYPERLINK(INDEX('Verified Model &amp; Cartridge Ref'!$J$2:$J$44,MATCH($B54,'Verified Model &amp; Cartridge Ref'!$A$2:$A$44,0))&amp;"#buy",INDEX('Verified Model &amp; Cartridge Ref'!$K$2:$K$44,MATCH($B54,'Verified Model &amp; Cartridge Ref'!$A$2:$A$44,0))),"Pick a listed model"))</f>
        <v/>
      </c>
      <c r="L54" s="9" t="str">
        <f>IF($B54="","",IFERROR(HYPERLINK(INDEX('Verified Model &amp; Cartridge Ref'!$J$2:$J$44,MATCH($B54,'Verified Model &amp; Cartridge Ref'!$A$2:$A$44,0)),"Open CellFit Page"),"Pick a listed model"))</f>
        <v/>
      </c>
      <c r="M54" s="7" t="str">
        <f>IF($B54="","",IFERROR(INDEX('Verified Model &amp; Cartridge Ref'!$I$2:$I$44,MATCH($B54,'Verified Model &amp; Cartridge Ref'!$A$2:$A$44,0)),"Pick a listed model"))</f>
        <v/>
      </c>
    </row>
    <row r="55" spans="1:13" x14ac:dyDescent="0.25">
      <c r="A55" s="5"/>
      <c r="B55" s="5"/>
      <c r="C55" s="5"/>
      <c r="D55" s="6"/>
      <c r="E55" s="7" t="str">
        <f>IF($B55="","",IFERROR(INDEX('Verified Model &amp; Cartridge Ref'!$C$2:$C$44,MATCH($B55,'Verified Model &amp; Cartridge Ref'!$A$2:$A$44,0)),"Pick a listed model"))</f>
        <v/>
      </c>
      <c r="F55" s="7" t="str">
        <f>IF($B55="","",IFERROR(INDEX('Verified Model &amp; Cartridge Ref'!$D$2:$D$44,MATCH($B55,'Verified Model &amp; Cartridge Ref'!$A$2:$A$44,0)),"Pick a listed model"))</f>
        <v/>
      </c>
      <c r="G55" s="7" t="str">
        <f>IF($B55="","",IFERROR(INDEX('Verified Model &amp; Cartridge Ref'!$E$2:$E$44,MATCH($B55,'Verified Model &amp; Cartridge Ref'!$A$2:$A$44,0)),"Pick a listed model"))</f>
        <v/>
      </c>
      <c r="H55" s="7" t="str">
        <f>IF($B55="","",IFERROR(INDEX('Verified Model &amp; Cartridge Ref'!$F$2:$F$44,MATCH($B55,'Verified Model &amp; Cartridge Ref'!$A$2:$A$44,0)),"Pick a listed model"))</f>
        <v/>
      </c>
      <c r="I55" s="8" t="str">
        <f>IF($D55="","",EDATE($D55,36))</f>
        <v/>
      </c>
      <c r="J55" s="7" t="str">
        <f>IF($I55="","",IF($I55&lt;TODAY(),"OVERDUE",IF($I55-TODAY()&lt;=90,"Due within 90 days","OK")))</f>
        <v/>
      </c>
      <c r="K55" s="9" t="str">
        <f>IF($B55="","",IFERROR(HYPERLINK(INDEX('Verified Model &amp; Cartridge Ref'!$J$2:$J$44,MATCH($B55,'Verified Model &amp; Cartridge Ref'!$A$2:$A$44,0))&amp;"#buy",INDEX('Verified Model &amp; Cartridge Ref'!$K$2:$K$44,MATCH($B55,'Verified Model &amp; Cartridge Ref'!$A$2:$A$44,0))),"Pick a listed model"))</f>
        <v/>
      </c>
      <c r="L55" s="9" t="str">
        <f>IF($B55="","",IFERROR(HYPERLINK(INDEX('Verified Model &amp; Cartridge Ref'!$J$2:$J$44,MATCH($B55,'Verified Model &amp; Cartridge Ref'!$A$2:$A$44,0)),"Open CellFit Page"),"Pick a listed model"))</f>
        <v/>
      </c>
      <c r="M55" s="7" t="str">
        <f>IF($B55="","",IFERROR(INDEX('Verified Model &amp; Cartridge Ref'!$I$2:$I$44,MATCH($B55,'Verified Model &amp; Cartridge Ref'!$A$2:$A$44,0)),"Pick a listed model"))</f>
        <v/>
      </c>
    </row>
    <row r="56" spans="1:13" x14ac:dyDescent="0.25">
      <c r="A56" s="5"/>
      <c r="B56" s="5"/>
      <c r="C56" s="5"/>
      <c r="D56" s="6"/>
      <c r="E56" s="7" t="str">
        <f>IF($B56="","",IFERROR(INDEX('Verified Model &amp; Cartridge Ref'!$C$2:$C$44,MATCH($B56,'Verified Model &amp; Cartridge Ref'!$A$2:$A$44,0)),"Pick a listed model"))</f>
        <v/>
      </c>
      <c r="F56" s="7" t="str">
        <f>IF($B56="","",IFERROR(INDEX('Verified Model &amp; Cartridge Ref'!$D$2:$D$44,MATCH($B56,'Verified Model &amp; Cartridge Ref'!$A$2:$A$44,0)),"Pick a listed model"))</f>
        <v/>
      </c>
      <c r="G56" s="7" t="str">
        <f>IF($B56="","",IFERROR(INDEX('Verified Model &amp; Cartridge Ref'!$E$2:$E$44,MATCH($B56,'Verified Model &amp; Cartridge Ref'!$A$2:$A$44,0)),"Pick a listed model"))</f>
        <v/>
      </c>
      <c r="H56" s="7" t="str">
        <f>IF($B56="","",IFERROR(INDEX('Verified Model &amp; Cartridge Ref'!$F$2:$F$44,MATCH($B56,'Verified Model &amp; Cartridge Ref'!$A$2:$A$44,0)),"Pick a listed model"))</f>
        <v/>
      </c>
      <c r="I56" s="8" t="str">
        <f>IF($D56="","",EDATE($D56,36))</f>
        <v/>
      </c>
      <c r="J56" s="7" t="str">
        <f>IF($I56="","",IF($I56&lt;TODAY(),"OVERDUE",IF($I56-TODAY()&lt;=90,"Due within 90 days","OK")))</f>
        <v/>
      </c>
      <c r="K56" s="9" t="str">
        <f>IF($B56="","",IFERROR(HYPERLINK(INDEX('Verified Model &amp; Cartridge Ref'!$J$2:$J$44,MATCH($B56,'Verified Model &amp; Cartridge Ref'!$A$2:$A$44,0))&amp;"#buy",INDEX('Verified Model &amp; Cartridge Ref'!$K$2:$K$44,MATCH($B56,'Verified Model &amp; Cartridge Ref'!$A$2:$A$44,0))),"Pick a listed model"))</f>
        <v/>
      </c>
      <c r="L56" s="9" t="str">
        <f>IF($B56="","",IFERROR(HYPERLINK(INDEX('Verified Model &amp; Cartridge Ref'!$J$2:$J$44,MATCH($B56,'Verified Model &amp; Cartridge Ref'!$A$2:$A$44,0)),"Open CellFit Page"),"Pick a listed model"))</f>
        <v/>
      </c>
      <c r="M56" s="7" t="str">
        <f>IF($B56="","",IFERROR(INDEX('Verified Model &amp; Cartridge Ref'!$I$2:$I$44,MATCH($B56,'Verified Model &amp; Cartridge Ref'!$A$2:$A$44,0)),"Pick a listed model"))</f>
        <v/>
      </c>
    </row>
    <row r="57" spans="1:13" x14ac:dyDescent="0.25">
      <c r="A57" s="5"/>
      <c r="B57" s="5"/>
      <c r="C57" s="5"/>
      <c r="D57" s="6"/>
      <c r="E57" s="7" t="str">
        <f>IF($B57="","",IFERROR(INDEX('Verified Model &amp; Cartridge Ref'!$C$2:$C$44,MATCH($B57,'Verified Model &amp; Cartridge Ref'!$A$2:$A$44,0)),"Pick a listed model"))</f>
        <v/>
      </c>
      <c r="F57" s="7" t="str">
        <f>IF($B57="","",IFERROR(INDEX('Verified Model &amp; Cartridge Ref'!$D$2:$D$44,MATCH($B57,'Verified Model &amp; Cartridge Ref'!$A$2:$A$44,0)),"Pick a listed model"))</f>
        <v/>
      </c>
      <c r="G57" s="7" t="str">
        <f>IF($B57="","",IFERROR(INDEX('Verified Model &amp; Cartridge Ref'!$E$2:$E$44,MATCH($B57,'Verified Model &amp; Cartridge Ref'!$A$2:$A$44,0)),"Pick a listed model"))</f>
        <v/>
      </c>
      <c r="H57" s="7" t="str">
        <f>IF($B57="","",IFERROR(INDEX('Verified Model &amp; Cartridge Ref'!$F$2:$F$44,MATCH($B57,'Verified Model &amp; Cartridge Ref'!$A$2:$A$44,0)),"Pick a listed model"))</f>
        <v/>
      </c>
      <c r="I57" s="8" t="str">
        <f>IF($D57="","",EDATE($D57,36))</f>
        <v/>
      </c>
      <c r="J57" s="7" t="str">
        <f>IF($I57="","",IF($I57&lt;TODAY(),"OVERDUE",IF($I57-TODAY()&lt;=90,"Due within 90 days","OK")))</f>
        <v/>
      </c>
      <c r="K57" s="9" t="str">
        <f>IF($B57="","",IFERROR(HYPERLINK(INDEX('Verified Model &amp; Cartridge Ref'!$J$2:$J$44,MATCH($B57,'Verified Model &amp; Cartridge Ref'!$A$2:$A$44,0))&amp;"#buy",INDEX('Verified Model &amp; Cartridge Ref'!$K$2:$K$44,MATCH($B57,'Verified Model &amp; Cartridge Ref'!$A$2:$A$44,0))),"Pick a listed model"))</f>
        <v/>
      </c>
      <c r="L57" s="9" t="str">
        <f>IF($B57="","",IFERROR(HYPERLINK(INDEX('Verified Model &amp; Cartridge Ref'!$J$2:$J$44,MATCH($B57,'Verified Model &amp; Cartridge Ref'!$A$2:$A$44,0)),"Open CellFit Page"),"Pick a listed model"))</f>
        <v/>
      </c>
      <c r="M57" s="7" t="str">
        <f>IF($B57="","",IFERROR(INDEX('Verified Model &amp; Cartridge Ref'!$I$2:$I$44,MATCH($B57,'Verified Model &amp; Cartridge Ref'!$A$2:$A$44,0)),"Pick a listed model"))</f>
        <v/>
      </c>
    </row>
    <row r="58" spans="1:13" x14ac:dyDescent="0.25">
      <c r="A58" s="5"/>
      <c r="B58" s="5"/>
      <c r="C58" s="5"/>
      <c r="D58" s="6"/>
      <c r="E58" s="7" t="str">
        <f>IF($B58="","",IFERROR(INDEX('Verified Model &amp; Cartridge Ref'!$C$2:$C$44,MATCH($B58,'Verified Model &amp; Cartridge Ref'!$A$2:$A$44,0)),"Pick a listed model"))</f>
        <v/>
      </c>
      <c r="F58" s="7" t="str">
        <f>IF($B58="","",IFERROR(INDEX('Verified Model &amp; Cartridge Ref'!$D$2:$D$44,MATCH($B58,'Verified Model &amp; Cartridge Ref'!$A$2:$A$44,0)),"Pick a listed model"))</f>
        <v/>
      </c>
      <c r="G58" s="7" t="str">
        <f>IF($B58="","",IFERROR(INDEX('Verified Model &amp; Cartridge Ref'!$E$2:$E$44,MATCH($B58,'Verified Model &amp; Cartridge Ref'!$A$2:$A$44,0)),"Pick a listed model"))</f>
        <v/>
      </c>
      <c r="H58" s="7" t="str">
        <f>IF($B58="","",IFERROR(INDEX('Verified Model &amp; Cartridge Ref'!$F$2:$F$44,MATCH($B58,'Verified Model &amp; Cartridge Ref'!$A$2:$A$44,0)),"Pick a listed model"))</f>
        <v/>
      </c>
      <c r="I58" s="8" t="str">
        <f>IF($D58="","",EDATE($D58,36))</f>
        <v/>
      </c>
      <c r="J58" s="7" t="str">
        <f>IF($I58="","",IF($I58&lt;TODAY(),"OVERDUE",IF($I58-TODAY()&lt;=90,"Due within 90 days","OK")))</f>
        <v/>
      </c>
      <c r="K58" s="9" t="str">
        <f>IF($B58="","",IFERROR(HYPERLINK(INDEX('Verified Model &amp; Cartridge Ref'!$J$2:$J$44,MATCH($B58,'Verified Model &amp; Cartridge Ref'!$A$2:$A$44,0))&amp;"#buy",INDEX('Verified Model &amp; Cartridge Ref'!$K$2:$K$44,MATCH($B58,'Verified Model &amp; Cartridge Ref'!$A$2:$A$44,0))),"Pick a listed model"))</f>
        <v/>
      </c>
      <c r="L58" s="9" t="str">
        <f>IF($B58="","",IFERROR(HYPERLINK(INDEX('Verified Model &amp; Cartridge Ref'!$J$2:$J$44,MATCH($B58,'Verified Model &amp; Cartridge Ref'!$A$2:$A$44,0)),"Open CellFit Page"),"Pick a listed model"))</f>
        <v/>
      </c>
      <c r="M58" s="7" t="str">
        <f>IF($B58="","",IFERROR(INDEX('Verified Model &amp; Cartridge Ref'!$I$2:$I$44,MATCH($B58,'Verified Model &amp; Cartridge Ref'!$A$2:$A$44,0)),"Pick a listed model"))</f>
        <v/>
      </c>
    </row>
    <row r="59" spans="1:13" x14ac:dyDescent="0.25">
      <c r="A59" s="5"/>
      <c r="B59" s="5"/>
      <c r="C59" s="5"/>
      <c r="D59" s="6"/>
      <c r="E59" s="7" t="str">
        <f>IF($B59="","",IFERROR(INDEX('Verified Model &amp; Cartridge Ref'!$C$2:$C$44,MATCH($B59,'Verified Model &amp; Cartridge Ref'!$A$2:$A$44,0)),"Pick a listed model"))</f>
        <v/>
      </c>
      <c r="F59" s="7" t="str">
        <f>IF($B59="","",IFERROR(INDEX('Verified Model &amp; Cartridge Ref'!$D$2:$D$44,MATCH($B59,'Verified Model &amp; Cartridge Ref'!$A$2:$A$44,0)),"Pick a listed model"))</f>
        <v/>
      </c>
      <c r="G59" s="7" t="str">
        <f>IF($B59="","",IFERROR(INDEX('Verified Model &amp; Cartridge Ref'!$E$2:$E$44,MATCH($B59,'Verified Model &amp; Cartridge Ref'!$A$2:$A$44,0)),"Pick a listed model"))</f>
        <v/>
      </c>
      <c r="H59" s="7" t="str">
        <f>IF($B59="","",IFERROR(INDEX('Verified Model &amp; Cartridge Ref'!$F$2:$F$44,MATCH($B59,'Verified Model &amp; Cartridge Ref'!$A$2:$A$44,0)),"Pick a listed model"))</f>
        <v/>
      </c>
      <c r="I59" s="8" t="str">
        <f>IF($D59="","",EDATE($D59,36))</f>
        <v/>
      </c>
      <c r="J59" s="7" t="str">
        <f>IF($I59="","",IF($I59&lt;TODAY(),"OVERDUE",IF($I59-TODAY()&lt;=90,"Due within 90 days","OK")))</f>
        <v/>
      </c>
      <c r="K59" s="9" t="str">
        <f>IF($B59="","",IFERROR(HYPERLINK(INDEX('Verified Model &amp; Cartridge Ref'!$J$2:$J$44,MATCH($B59,'Verified Model &amp; Cartridge Ref'!$A$2:$A$44,0))&amp;"#buy",INDEX('Verified Model &amp; Cartridge Ref'!$K$2:$K$44,MATCH($B59,'Verified Model &amp; Cartridge Ref'!$A$2:$A$44,0))),"Pick a listed model"))</f>
        <v/>
      </c>
      <c r="L59" s="9" t="str">
        <f>IF($B59="","",IFERROR(HYPERLINK(INDEX('Verified Model &amp; Cartridge Ref'!$J$2:$J$44,MATCH($B59,'Verified Model &amp; Cartridge Ref'!$A$2:$A$44,0)),"Open CellFit Page"),"Pick a listed model"))</f>
        <v/>
      </c>
      <c r="M59" s="7" t="str">
        <f>IF($B59="","",IFERROR(INDEX('Verified Model &amp; Cartridge Ref'!$I$2:$I$44,MATCH($B59,'Verified Model &amp; Cartridge Ref'!$A$2:$A$44,0)),"Pick a listed model"))</f>
        <v/>
      </c>
    </row>
    <row r="60" spans="1:13" x14ac:dyDescent="0.25">
      <c r="A60" s="5"/>
      <c r="B60" s="5"/>
      <c r="C60" s="5"/>
      <c r="D60" s="6"/>
      <c r="E60" s="7" t="str">
        <f>IF($B60="","",IFERROR(INDEX('Verified Model &amp; Cartridge Ref'!$C$2:$C$44,MATCH($B60,'Verified Model &amp; Cartridge Ref'!$A$2:$A$44,0)),"Pick a listed model"))</f>
        <v/>
      </c>
      <c r="F60" s="7" t="str">
        <f>IF($B60="","",IFERROR(INDEX('Verified Model &amp; Cartridge Ref'!$D$2:$D$44,MATCH($B60,'Verified Model &amp; Cartridge Ref'!$A$2:$A$44,0)),"Pick a listed model"))</f>
        <v/>
      </c>
      <c r="G60" s="7" t="str">
        <f>IF($B60="","",IFERROR(INDEX('Verified Model &amp; Cartridge Ref'!$E$2:$E$44,MATCH($B60,'Verified Model &amp; Cartridge Ref'!$A$2:$A$44,0)),"Pick a listed model"))</f>
        <v/>
      </c>
      <c r="H60" s="7" t="str">
        <f>IF($B60="","",IFERROR(INDEX('Verified Model &amp; Cartridge Ref'!$F$2:$F$44,MATCH($B60,'Verified Model &amp; Cartridge Ref'!$A$2:$A$44,0)),"Pick a listed model"))</f>
        <v/>
      </c>
      <c r="I60" s="8" t="str">
        <f>IF($D60="","",EDATE($D60,36))</f>
        <v/>
      </c>
      <c r="J60" s="7" t="str">
        <f>IF($I60="","",IF($I60&lt;TODAY(),"OVERDUE",IF($I60-TODAY()&lt;=90,"Due within 90 days","OK")))</f>
        <v/>
      </c>
      <c r="K60" s="9" t="str">
        <f>IF($B60="","",IFERROR(HYPERLINK(INDEX('Verified Model &amp; Cartridge Ref'!$J$2:$J$44,MATCH($B60,'Verified Model &amp; Cartridge Ref'!$A$2:$A$44,0))&amp;"#buy",INDEX('Verified Model &amp; Cartridge Ref'!$K$2:$K$44,MATCH($B60,'Verified Model &amp; Cartridge Ref'!$A$2:$A$44,0))),"Pick a listed model"))</f>
        <v/>
      </c>
      <c r="L60" s="9" t="str">
        <f>IF($B60="","",IFERROR(HYPERLINK(INDEX('Verified Model &amp; Cartridge Ref'!$J$2:$J$44,MATCH($B60,'Verified Model &amp; Cartridge Ref'!$A$2:$A$44,0)),"Open CellFit Page"),"Pick a listed model"))</f>
        <v/>
      </c>
      <c r="M60" s="7" t="str">
        <f>IF($B60="","",IFERROR(INDEX('Verified Model &amp; Cartridge Ref'!$I$2:$I$44,MATCH($B60,'Verified Model &amp; Cartridge Ref'!$A$2:$A$44,0)),"Pick a listed model"))</f>
        <v/>
      </c>
    </row>
    <row r="61" spans="1:13" x14ac:dyDescent="0.25">
      <c r="A61" s="5"/>
      <c r="B61" s="5"/>
      <c r="C61" s="5"/>
      <c r="D61" s="6"/>
      <c r="E61" s="7" t="str">
        <f>IF($B61="","",IFERROR(INDEX('Verified Model &amp; Cartridge Ref'!$C$2:$C$44,MATCH($B61,'Verified Model &amp; Cartridge Ref'!$A$2:$A$44,0)),"Pick a listed model"))</f>
        <v/>
      </c>
      <c r="F61" s="7" t="str">
        <f>IF($B61="","",IFERROR(INDEX('Verified Model &amp; Cartridge Ref'!$D$2:$D$44,MATCH($B61,'Verified Model &amp; Cartridge Ref'!$A$2:$A$44,0)),"Pick a listed model"))</f>
        <v/>
      </c>
      <c r="G61" s="7" t="str">
        <f>IF($B61="","",IFERROR(INDEX('Verified Model &amp; Cartridge Ref'!$E$2:$E$44,MATCH($B61,'Verified Model &amp; Cartridge Ref'!$A$2:$A$44,0)),"Pick a listed model"))</f>
        <v/>
      </c>
      <c r="H61" s="7" t="str">
        <f>IF($B61="","",IFERROR(INDEX('Verified Model &amp; Cartridge Ref'!$F$2:$F$44,MATCH($B61,'Verified Model &amp; Cartridge Ref'!$A$2:$A$44,0)),"Pick a listed model"))</f>
        <v/>
      </c>
      <c r="I61" s="8" t="str">
        <f>IF($D61="","",EDATE($D61,36))</f>
        <v/>
      </c>
      <c r="J61" s="7" t="str">
        <f>IF($I61="","",IF($I61&lt;TODAY(),"OVERDUE",IF($I61-TODAY()&lt;=90,"Due within 90 days","OK")))</f>
        <v/>
      </c>
      <c r="K61" s="9" t="str">
        <f>IF($B61="","",IFERROR(HYPERLINK(INDEX('Verified Model &amp; Cartridge Ref'!$J$2:$J$44,MATCH($B61,'Verified Model &amp; Cartridge Ref'!$A$2:$A$44,0))&amp;"#buy",INDEX('Verified Model &amp; Cartridge Ref'!$K$2:$K$44,MATCH($B61,'Verified Model &amp; Cartridge Ref'!$A$2:$A$44,0))),"Pick a listed model"))</f>
        <v/>
      </c>
      <c r="L61" s="9" t="str">
        <f>IF($B61="","",IFERROR(HYPERLINK(INDEX('Verified Model &amp; Cartridge Ref'!$J$2:$J$44,MATCH($B61,'Verified Model &amp; Cartridge Ref'!$A$2:$A$44,0)),"Open CellFit Page"),"Pick a listed model"))</f>
        <v/>
      </c>
      <c r="M61" s="7" t="str">
        <f>IF($B61="","",IFERROR(INDEX('Verified Model &amp; Cartridge Ref'!$I$2:$I$44,MATCH($B61,'Verified Model &amp; Cartridge Ref'!$A$2:$A$44,0)),"Pick a listed model"))</f>
        <v/>
      </c>
    </row>
    <row r="62" spans="1:13" x14ac:dyDescent="0.25">
      <c r="A62" s="5"/>
      <c r="B62" s="5"/>
      <c r="C62" s="5"/>
      <c r="D62" s="6"/>
      <c r="E62" s="7" t="str">
        <f>IF($B62="","",IFERROR(INDEX('Verified Model &amp; Cartridge Ref'!$C$2:$C$44,MATCH($B62,'Verified Model &amp; Cartridge Ref'!$A$2:$A$44,0)),"Pick a listed model"))</f>
        <v/>
      </c>
      <c r="F62" s="7" t="str">
        <f>IF($B62="","",IFERROR(INDEX('Verified Model &amp; Cartridge Ref'!$D$2:$D$44,MATCH($B62,'Verified Model &amp; Cartridge Ref'!$A$2:$A$44,0)),"Pick a listed model"))</f>
        <v/>
      </c>
      <c r="G62" s="7" t="str">
        <f>IF($B62="","",IFERROR(INDEX('Verified Model &amp; Cartridge Ref'!$E$2:$E$44,MATCH($B62,'Verified Model &amp; Cartridge Ref'!$A$2:$A$44,0)),"Pick a listed model"))</f>
        <v/>
      </c>
      <c r="H62" s="7" t="str">
        <f>IF($B62="","",IFERROR(INDEX('Verified Model &amp; Cartridge Ref'!$F$2:$F$44,MATCH($B62,'Verified Model &amp; Cartridge Ref'!$A$2:$A$44,0)),"Pick a listed model"))</f>
        <v/>
      </c>
      <c r="I62" s="8" t="str">
        <f>IF($D62="","",EDATE($D62,36))</f>
        <v/>
      </c>
      <c r="J62" s="7" t="str">
        <f>IF($I62="","",IF($I62&lt;TODAY(),"OVERDUE",IF($I62-TODAY()&lt;=90,"Due within 90 days","OK")))</f>
        <v/>
      </c>
      <c r="K62" s="9" t="str">
        <f>IF($B62="","",IFERROR(HYPERLINK(INDEX('Verified Model &amp; Cartridge Ref'!$J$2:$J$44,MATCH($B62,'Verified Model &amp; Cartridge Ref'!$A$2:$A$44,0))&amp;"#buy",INDEX('Verified Model &amp; Cartridge Ref'!$K$2:$K$44,MATCH($B62,'Verified Model &amp; Cartridge Ref'!$A$2:$A$44,0))),"Pick a listed model"))</f>
        <v/>
      </c>
      <c r="L62" s="9" t="str">
        <f>IF($B62="","",IFERROR(HYPERLINK(INDEX('Verified Model &amp; Cartridge Ref'!$J$2:$J$44,MATCH($B62,'Verified Model &amp; Cartridge Ref'!$A$2:$A$44,0)),"Open CellFit Page"),"Pick a listed model"))</f>
        <v/>
      </c>
      <c r="M62" s="7" t="str">
        <f>IF($B62="","",IFERROR(INDEX('Verified Model &amp; Cartridge Ref'!$I$2:$I$44,MATCH($B62,'Verified Model &amp; Cartridge Ref'!$A$2:$A$44,0)),"Pick a listed model"))</f>
        <v/>
      </c>
    </row>
    <row r="63" spans="1:13" x14ac:dyDescent="0.25">
      <c r="A63" s="5"/>
      <c r="B63" s="5"/>
      <c r="C63" s="5"/>
      <c r="D63" s="6"/>
      <c r="E63" s="7" t="str">
        <f>IF($B63="","",IFERROR(INDEX('Verified Model &amp; Cartridge Ref'!$C$2:$C$44,MATCH($B63,'Verified Model &amp; Cartridge Ref'!$A$2:$A$44,0)),"Pick a listed model"))</f>
        <v/>
      </c>
      <c r="F63" s="7" t="str">
        <f>IF($B63="","",IFERROR(INDEX('Verified Model &amp; Cartridge Ref'!$D$2:$D$44,MATCH($B63,'Verified Model &amp; Cartridge Ref'!$A$2:$A$44,0)),"Pick a listed model"))</f>
        <v/>
      </c>
      <c r="G63" s="7" t="str">
        <f>IF($B63="","",IFERROR(INDEX('Verified Model &amp; Cartridge Ref'!$E$2:$E$44,MATCH($B63,'Verified Model &amp; Cartridge Ref'!$A$2:$A$44,0)),"Pick a listed model"))</f>
        <v/>
      </c>
      <c r="H63" s="7" t="str">
        <f>IF($B63="","",IFERROR(INDEX('Verified Model &amp; Cartridge Ref'!$F$2:$F$44,MATCH($B63,'Verified Model &amp; Cartridge Ref'!$A$2:$A$44,0)),"Pick a listed model"))</f>
        <v/>
      </c>
      <c r="I63" s="8" t="str">
        <f>IF($D63="","",EDATE($D63,36))</f>
        <v/>
      </c>
      <c r="J63" s="7" t="str">
        <f>IF($I63="","",IF($I63&lt;TODAY(),"OVERDUE",IF($I63-TODAY()&lt;=90,"Due within 90 days","OK")))</f>
        <v/>
      </c>
      <c r="K63" s="9" t="str">
        <f>IF($B63="","",IFERROR(HYPERLINK(INDEX('Verified Model &amp; Cartridge Ref'!$J$2:$J$44,MATCH($B63,'Verified Model &amp; Cartridge Ref'!$A$2:$A$44,0))&amp;"#buy",INDEX('Verified Model &amp; Cartridge Ref'!$K$2:$K$44,MATCH($B63,'Verified Model &amp; Cartridge Ref'!$A$2:$A$44,0))),"Pick a listed model"))</f>
        <v/>
      </c>
      <c r="L63" s="9" t="str">
        <f>IF($B63="","",IFERROR(HYPERLINK(INDEX('Verified Model &amp; Cartridge Ref'!$J$2:$J$44,MATCH($B63,'Verified Model &amp; Cartridge Ref'!$A$2:$A$44,0)),"Open CellFit Page"),"Pick a listed model"))</f>
        <v/>
      </c>
      <c r="M63" s="7" t="str">
        <f>IF($B63="","",IFERROR(INDEX('Verified Model &amp; Cartridge Ref'!$I$2:$I$44,MATCH($B63,'Verified Model &amp; Cartridge Ref'!$A$2:$A$44,0)),"Pick a listed model"))</f>
        <v/>
      </c>
    </row>
    <row r="64" spans="1:13" x14ac:dyDescent="0.25">
      <c r="A64" s="5"/>
      <c r="B64" s="5"/>
      <c r="C64" s="5"/>
      <c r="D64" s="6"/>
      <c r="E64" s="7" t="str">
        <f>IF($B64="","",IFERROR(INDEX('Verified Model &amp; Cartridge Ref'!$C$2:$C$44,MATCH($B64,'Verified Model &amp; Cartridge Ref'!$A$2:$A$44,0)),"Pick a listed model"))</f>
        <v/>
      </c>
      <c r="F64" s="7" t="str">
        <f>IF($B64="","",IFERROR(INDEX('Verified Model &amp; Cartridge Ref'!$D$2:$D$44,MATCH($B64,'Verified Model &amp; Cartridge Ref'!$A$2:$A$44,0)),"Pick a listed model"))</f>
        <v/>
      </c>
      <c r="G64" s="7" t="str">
        <f>IF($B64="","",IFERROR(INDEX('Verified Model &amp; Cartridge Ref'!$E$2:$E$44,MATCH($B64,'Verified Model &amp; Cartridge Ref'!$A$2:$A$44,0)),"Pick a listed model"))</f>
        <v/>
      </c>
      <c r="H64" s="7" t="str">
        <f>IF($B64="","",IFERROR(INDEX('Verified Model &amp; Cartridge Ref'!$F$2:$F$44,MATCH($B64,'Verified Model &amp; Cartridge Ref'!$A$2:$A$44,0)),"Pick a listed model"))</f>
        <v/>
      </c>
      <c r="I64" s="8" t="str">
        <f>IF($D64="","",EDATE($D64,36))</f>
        <v/>
      </c>
      <c r="J64" s="7" t="str">
        <f>IF($I64="","",IF($I64&lt;TODAY(),"OVERDUE",IF($I64-TODAY()&lt;=90,"Due within 90 days","OK")))</f>
        <v/>
      </c>
      <c r="K64" s="9" t="str">
        <f>IF($B64="","",IFERROR(HYPERLINK(INDEX('Verified Model &amp; Cartridge Ref'!$J$2:$J$44,MATCH($B64,'Verified Model &amp; Cartridge Ref'!$A$2:$A$44,0))&amp;"#buy",INDEX('Verified Model &amp; Cartridge Ref'!$K$2:$K$44,MATCH($B64,'Verified Model &amp; Cartridge Ref'!$A$2:$A$44,0))),"Pick a listed model"))</f>
        <v/>
      </c>
      <c r="L64" s="9" t="str">
        <f>IF($B64="","",IFERROR(HYPERLINK(INDEX('Verified Model &amp; Cartridge Ref'!$J$2:$J$44,MATCH($B64,'Verified Model &amp; Cartridge Ref'!$A$2:$A$44,0)),"Open CellFit Page"),"Pick a listed model"))</f>
        <v/>
      </c>
      <c r="M64" s="7" t="str">
        <f>IF($B64="","",IFERROR(INDEX('Verified Model &amp; Cartridge Ref'!$I$2:$I$44,MATCH($B64,'Verified Model &amp; Cartridge Ref'!$A$2:$A$44,0)),"Pick a listed model"))</f>
        <v/>
      </c>
    </row>
    <row r="65" spans="1:13" x14ac:dyDescent="0.25">
      <c r="A65" s="5"/>
      <c r="B65" s="5"/>
      <c r="C65" s="5"/>
      <c r="D65" s="6"/>
      <c r="E65" s="7" t="str">
        <f>IF($B65="","",IFERROR(INDEX('Verified Model &amp; Cartridge Ref'!$C$2:$C$44,MATCH($B65,'Verified Model &amp; Cartridge Ref'!$A$2:$A$44,0)),"Pick a listed model"))</f>
        <v/>
      </c>
      <c r="F65" s="7" t="str">
        <f>IF($B65="","",IFERROR(INDEX('Verified Model &amp; Cartridge Ref'!$D$2:$D$44,MATCH($B65,'Verified Model &amp; Cartridge Ref'!$A$2:$A$44,0)),"Pick a listed model"))</f>
        <v/>
      </c>
      <c r="G65" s="7" t="str">
        <f>IF($B65="","",IFERROR(INDEX('Verified Model &amp; Cartridge Ref'!$E$2:$E$44,MATCH($B65,'Verified Model &amp; Cartridge Ref'!$A$2:$A$44,0)),"Pick a listed model"))</f>
        <v/>
      </c>
      <c r="H65" s="7" t="str">
        <f>IF($B65="","",IFERROR(INDEX('Verified Model &amp; Cartridge Ref'!$F$2:$F$44,MATCH($B65,'Verified Model &amp; Cartridge Ref'!$A$2:$A$44,0)),"Pick a listed model"))</f>
        <v/>
      </c>
      <c r="I65" s="8" t="str">
        <f>IF($D65="","",EDATE($D65,36))</f>
        <v/>
      </c>
      <c r="J65" s="7" t="str">
        <f>IF($I65="","",IF($I65&lt;TODAY(),"OVERDUE",IF($I65-TODAY()&lt;=90,"Due within 90 days","OK")))</f>
        <v/>
      </c>
      <c r="K65" s="9" t="str">
        <f>IF($B65="","",IFERROR(HYPERLINK(INDEX('Verified Model &amp; Cartridge Ref'!$J$2:$J$44,MATCH($B65,'Verified Model &amp; Cartridge Ref'!$A$2:$A$44,0))&amp;"#buy",INDEX('Verified Model &amp; Cartridge Ref'!$K$2:$K$44,MATCH($B65,'Verified Model &amp; Cartridge Ref'!$A$2:$A$44,0))),"Pick a listed model"))</f>
        <v/>
      </c>
      <c r="L65" s="9" t="str">
        <f>IF($B65="","",IFERROR(HYPERLINK(INDEX('Verified Model &amp; Cartridge Ref'!$J$2:$J$44,MATCH($B65,'Verified Model &amp; Cartridge Ref'!$A$2:$A$44,0)),"Open CellFit Page"),"Pick a listed model"))</f>
        <v/>
      </c>
      <c r="M65" s="7" t="str">
        <f>IF($B65="","",IFERROR(INDEX('Verified Model &amp; Cartridge Ref'!$I$2:$I$44,MATCH($B65,'Verified Model &amp; Cartridge Ref'!$A$2:$A$44,0)),"Pick a listed model"))</f>
        <v/>
      </c>
    </row>
    <row r="66" spans="1:13" x14ac:dyDescent="0.25">
      <c r="A66" s="5"/>
      <c r="B66" s="5"/>
      <c r="C66" s="5"/>
      <c r="D66" s="6"/>
      <c r="E66" s="7" t="str">
        <f>IF($B66="","",IFERROR(INDEX('Verified Model &amp; Cartridge Ref'!$C$2:$C$44,MATCH($B66,'Verified Model &amp; Cartridge Ref'!$A$2:$A$44,0)),"Pick a listed model"))</f>
        <v/>
      </c>
      <c r="F66" s="7" t="str">
        <f>IF($B66="","",IFERROR(INDEX('Verified Model &amp; Cartridge Ref'!$D$2:$D$44,MATCH($B66,'Verified Model &amp; Cartridge Ref'!$A$2:$A$44,0)),"Pick a listed model"))</f>
        <v/>
      </c>
      <c r="G66" s="7" t="str">
        <f>IF($B66="","",IFERROR(INDEX('Verified Model &amp; Cartridge Ref'!$E$2:$E$44,MATCH($B66,'Verified Model &amp; Cartridge Ref'!$A$2:$A$44,0)),"Pick a listed model"))</f>
        <v/>
      </c>
      <c r="H66" s="7" t="str">
        <f>IF($B66="","",IFERROR(INDEX('Verified Model &amp; Cartridge Ref'!$F$2:$F$44,MATCH($B66,'Verified Model &amp; Cartridge Ref'!$A$2:$A$44,0)),"Pick a listed model"))</f>
        <v/>
      </c>
      <c r="I66" s="8" t="str">
        <f>IF($D66="","",EDATE($D66,36))</f>
        <v/>
      </c>
      <c r="J66" s="7" t="str">
        <f>IF($I66="","",IF($I66&lt;TODAY(),"OVERDUE",IF($I66-TODAY()&lt;=90,"Due within 90 days","OK")))</f>
        <v/>
      </c>
      <c r="K66" s="9" t="str">
        <f>IF($B66="","",IFERROR(HYPERLINK(INDEX('Verified Model &amp; Cartridge Ref'!$J$2:$J$44,MATCH($B66,'Verified Model &amp; Cartridge Ref'!$A$2:$A$44,0))&amp;"#buy",INDEX('Verified Model &amp; Cartridge Ref'!$K$2:$K$44,MATCH($B66,'Verified Model &amp; Cartridge Ref'!$A$2:$A$44,0))),"Pick a listed model"))</f>
        <v/>
      </c>
      <c r="L66" s="9" t="str">
        <f>IF($B66="","",IFERROR(HYPERLINK(INDEX('Verified Model &amp; Cartridge Ref'!$J$2:$J$44,MATCH($B66,'Verified Model &amp; Cartridge Ref'!$A$2:$A$44,0)),"Open CellFit Page"),"Pick a listed model"))</f>
        <v/>
      </c>
      <c r="M66" s="7" t="str">
        <f>IF($B66="","",IFERROR(INDEX('Verified Model &amp; Cartridge Ref'!$I$2:$I$44,MATCH($B66,'Verified Model &amp; Cartridge Ref'!$A$2:$A$44,0)),"Pick a listed model"))</f>
        <v/>
      </c>
    </row>
    <row r="67" spans="1:13" x14ac:dyDescent="0.25">
      <c r="A67" s="5"/>
      <c r="B67" s="5"/>
      <c r="C67" s="5"/>
      <c r="D67" s="6"/>
      <c r="E67" s="7" t="str">
        <f>IF($B67="","",IFERROR(INDEX('Verified Model &amp; Cartridge Ref'!$C$2:$C$44,MATCH($B67,'Verified Model &amp; Cartridge Ref'!$A$2:$A$44,0)),"Pick a listed model"))</f>
        <v/>
      </c>
      <c r="F67" s="7" t="str">
        <f>IF($B67="","",IFERROR(INDEX('Verified Model &amp; Cartridge Ref'!$D$2:$D$44,MATCH($B67,'Verified Model &amp; Cartridge Ref'!$A$2:$A$44,0)),"Pick a listed model"))</f>
        <v/>
      </c>
      <c r="G67" s="7" t="str">
        <f>IF($B67="","",IFERROR(INDEX('Verified Model &amp; Cartridge Ref'!$E$2:$E$44,MATCH($B67,'Verified Model &amp; Cartridge Ref'!$A$2:$A$44,0)),"Pick a listed model"))</f>
        <v/>
      </c>
      <c r="H67" s="7" t="str">
        <f>IF($B67="","",IFERROR(INDEX('Verified Model &amp; Cartridge Ref'!$F$2:$F$44,MATCH($B67,'Verified Model &amp; Cartridge Ref'!$A$2:$A$44,0)),"Pick a listed model"))</f>
        <v/>
      </c>
      <c r="I67" s="8" t="str">
        <f>IF($D67="","",EDATE($D67,36))</f>
        <v/>
      </c>
      <c r="J67" s="7" t="str">
        <f>IF($I67="","",IF($I67&lt;TODAY(),"OVERDUE",IF($I67-TODAY()&lt;=90,"Due within 90 days","OK")))</f>
        <v/>
      </c>
      <c r="K67" s="9" t="str">
        <f>IF($B67="","",IFERROR(HYPERLINK(INDEX('Verified Model &amp; Cartridge Ref'!$J$2:$J$44,MATCH($B67,'Verified Model &amp; Cartridge Ref'!$A$2:$A$44,0))&amp;"#buy",INDEX('Verified Model &amp; Cartridge Ref'!$K$2:$K$44,MATCH($B67,'Verified Model &amp; Cartridge Ref'!$A$2:$A$44,0))),"Pick a listed model"))</f>
        <v/>
      </c>
      <c r="L67" s="9" t="str">
        <f>IF($B67="","",IFERROR(HYPERLINK(INDEX('Verified Model &amp; Cartridge Ref'!$J$2:$J$44,MATCH($B67,'Verified Model &amp; Cartridge Ref'!$A$2:$A$44,0)),"Open CellFit Page"),"Pick a listed model"))</f>
        <v/>
      </c>
      <c r="M67" s="7" t="str">
        <f>IF($B67="","",IFERROR(INDEX('Verified Model &amp; Cartridge Ref'!$I$2:$I$44,MATCH($B67,'Verified Model &amp; Cartridge Ref'!$A$2:$A$44,0)),"Pick a listed model"))</f>
        <v/>
      </c>
    </row>
    <row r="68" spans="1:13" x14ac:dyDescent="0.25">
      <c r="A68" s="5"/>
      <c r="B68" s="5"/>
      <c r="C68" s="5"/>
      <c r="D68" s="6"/>
      <c r="E68" s="7" t="str">
        <f>IF($B68="","",IFERROR(INDEX('Verified Model &amp; Cartridge Ref'!$C$2:$C$44,MATCH($B68,'Verified Model &amp; Cartridge Ref'!$A$2:$A$44,0)),"Pick a listed model"))</f>
        <v/>
      </c>
      <c r="F68" s="7" t="str">
        <f>IF($B68="","",IFERROR(INDEX('Verified Model &amp; Cartridge Ref'!$D$2:$D$44,MATCH($B68,'Verified Model &amp; Cartridge Ref'!$A$2:$A$44,0)),"Pick a listed model"))</f>
        <v/>
      </c>
      <c r="G68" s="7" t="str">
        <f>IF($B68="","",IFERROR(INDEX('Verified Model &amp; Cartridge Ref'!$E$2:$E$44,MATCH($B68,'Verified Model &amp; Cartridge Ref'!$A$2:$A$44,0)),"Pick a listed model"))</f>
        <v/>
      </c>
      <c r="H68" s="7" t="str">
        <f>IF($B68="","",IFERROR(INDEX('Verified Model &amp; Cartridge Ref'!$F$2:$F$44,MATCH($B68,'Verified Model &amp; Cartridge Ref'!$A$2:$A$44,0)),"Pick a listed model"))</f>
        <v/>
      </c>
      <c r="I68" s="8" t="str">
        <f>IF($D68="","",EDATE($D68,36))</f>
        <v/>
      </c>
      <c r="J68" s="7" t="str">
        <f>IF($I68="","",IF($I68&lt;TODAY(),"OVERDUE",IF($I68-TODAY()&lt;=90,"Due within 90 days","OK")))</f>
        <v/>
      </c>
      <c r="K68" s="9" t="str">
        <f>IF($B68="","",IFERROR(HYPERLINK(INDEX('Verified Model &amp; Cartridge Ref'!$J$2:$J$44,MATCH($B68,'Verified Model &amp; Cartridge Ref'!$A$2:$A$44,0))&amp;"#buy",INDEX('Verified Model &amp; Cartridge Ref'!$K$2:$K$44,MATCH($B68,'Verified Model &amp; Cartridge Ref'!$A$2:$A$44,0))),"Pick a listed model"))</f>
        <v/>
      </c>
      <c r="L68" s="9" t="str">
        <f>IF($B68="","",IFERROR(HYPERLINK(INDEX('Verified Model &amp; Cartridge Ref'!$J$2:$J$44,MATCH($B68,'Verified Model &amp; Cartridge Ref'!$A$2:$A$44,0)),"Open CellFit Page"),"Pick a listed model"))</f>
        <v/>
      </c>
      <c r="M68" s="7" t="str">
        <f>IF($B68="","",IFERROR(INDEX('Verified Model &amp; Cartridge Ref'!$I$2:$I$44,MATCH($B68,'Verified Model &amp; Cartridge Ref'!$A$2:$A$44,0)),"Pick a listed model"))</f>
        <v/>
      </c>
    </row>
    <row r="69" spans="1:13" x14ac:dyDescent="0.25">
      <c r="A69" s="5"/>
      <c r="B69" s="5"/>
      <c r="C69" s="5"/>
      <c r="D69" s="6"/>
      <c r="E69" s="7" t="str">
        <f>IF($B69="","",IFERROR(INDEX('Verified Model &amp; Cartridge Ref'!$C$2:$C$44,MATCH($B69,'Verified Model &amp; Cartridge Ref'!$A$2:$A$44,0)),"Pick a listed model"))</f>
        <v/>
      </c>
      <c r="F69" s="7" t="str">
        <f>IF($B69="","",IFERROR(INDEX('Verified Model &amp; Cartridge Ref'!$D$2:$D$44,MATCH($B69,'Verified Model &amp; Cartridge Ref'!$A$2:$A$44,0)),"Pick a listed model"))</f>
        <v/>
      </c>
      <c r="G69" s="7" t="str">
        <f>IF($B69="","",IFERROR(INDEX('Verified Model &amp; Cartridge Ref'!$E$2:$E$44,MATCH($B69,'Verified Model &amp; Cartridge Ref'!$A$2:$A$44,0)),"Pick a listed model"))</f>
        <v/>
      </c>
      <c r="H69" s="7" t="str">
        <f>IF($B69="","",IFERROR(INDEX('Verified Model &amp; Cartridge Ref'!$F$2:$F$44,MATCH($B69,'Verified Model &amp; Cartridge Ref'!$A$2:$A$44,0)),"Pick a listed model"))</f>
        <v/>
      </c>
      <c r="I69" s="8" t="str">
        <f>IF($D69="","",EDATE($D69,36))</f>
        <v/>
      </c>
      <c r="J69" s="7" t="str">
        <f>IF($I69="","",IF($I69&lt;TODAY(),"OVERDUE",IF($I69-TODAY()&lt;=90,"Due within 90 days","OK")))</f>
        <v/>
      </c>
      <c r="K69" s="9" t="str">
        <f>IF($B69="","",IFERROR(HYPERLINK(INDEX('Verified Model &amp; Cartridge Ref'!$J$2:$J$44,MATCH($B69,'Verified Model &amp; Cartridge Ref'!$A$2:$A$44,0))&amp;"#buy",INDEX('Verified Model &amp; Cartridge Ref'!$K$2:$K$44,MATCH($B69,'Verified Model &amp; Cartridge Ref'!$A$2:$A$44,0))),"Pick a listed model"))</f>
        <v/>
      </c>
      <c r="L69" s="9" t="str">
        <f>IF($B69="","",IFERROR(HYPERLINK(INDEX('Verified Model &amp; Cartridge Ref'!$J$2:$J$44,MATCH($B69,'Verified Model &amp; Cartridge Ref'!$A$2:$A$44,0)),"Open CellFit Page"),"Pick a listed model"))</f>
        <v/>
      </c>
      <c r="M69" s="7" t="str">
        <f>IF($B69="","",IFERROR(INDEX('Verified Model &amp; Cartridge Ref'!$I$2:$I$44,MATCH($B69,'Verified Model &amp; Cartridge Ref'!$A$2:$A$44,0)),"Pick a listed model"))</f>
        <v/>
      </c>
    </row>
    <row r="70" spans="1:13" x14ac:dyDescent="0.25">
      <c r="A70" s="5"/>
      <c r="B70" s="5"/>
      <c r="C70" s="5"/>
      <c r="D70" s="6"/>
      <c r="E70" s="7" t="str">
        <f>IF($B70="","",IFERROR(INDEX('Verified Model &amp; Cartridge Ref'!$C$2:$C$44,MATCH($B70,'Verified Model &amp; Cartridge Ref'!$A$2:$A$44,0)),"Pick a listed model"))</f>
        <v/>
      </c>
      <c r="F70" s="7" t="str">
        <f>IF($B70="","",IFERROR(INDEX('Verified Model &amp; Cartridge Ref'!$D$2:$D$44,MATCH($B70,'Verified Model &amp; Cartridge Ref'!$A$2:$A$44,0)),"Pick a listed model"))</f>
        <v/>
      </c>
      <c r="G70" s="7" t="str">
        <f>IF($B70="","",IFERROR(INDEX('Verified Model &amp; Cartridge Ref'!$E$2:$E$44,MATCH($B70,'Verified Model &amp; Cartridge Ref'!$A$2:$A$44,0)),"Pick a listed model"))</f>
        <v/>
      </c>
      <c r="H70" s="7" t="str">
        <f>IF($B70="","",IFERROR(INDEX('Verified Model &amp; Cartridge Ref'!$F$2:$F$44,MATCH($B70,'Verified Model &amp; Cartridge Ref'!$A$2:$A$44,0)),"Pick a listed model"))</f>
        <v/>
      </c>
      <c r="I70" s="8" t="str">
        <f>IF($D70="","",EDATE($D70,36))</f>
        <v/>
      </c>
      <c r="J70" s="7" t="str">
        <f>IF($I70="","",IF($I70&lt;TODAY(),"OVERDUE",IF($I70-TODAY()&lt;=90,"Due within 90 days","OK")))</f>
        <v/>
      </c>
      <c r="K70" s="9" t="str">
        <f>IF($B70="","",IFERROR(HYPERLINK(INDEX('Verified Model &amp; Cartridge Ref'!$J$2:$J$44,MATCH($B70,'Verified Model &amp; Cartridge Ref'!$A$2:$A$44,0))&amp;"#buy",INDEX('Verified Model &amp; Cartridge Ref'!$K$2:$K$44,MATCH($B70,'Verified Model &amp; Cartridge Ref'!$A$2:$A$44,0))),"Pick a listed model"))</f>
        <v/>
      </c>
      <c r="L70" s="9" t="str">
        <f>IF($B70="","",IFERROR(HYPERLINK(INDEX('Verified Model &amp; Cartridge Ref'!$J$2:$J$44,MATCH($B70,'Verified Model &amp; Cartridge Ref'!$A$2:$A$44,0)),"Open CellFit Page"),"Pick a listed model"))</f>
        <v/>
      </c>
      <c r="M70" s="7" t="str">
        <f>IF($B70="","",IFERROR(INDEX('Verified Model &amp; Cartridge Ref'!$I$2:$I$44,MATCH($B70,'Verified Model &amp; Cartridge Ref'!$A$2:$A$44,0)),"Pick a listed model"))</f>
        <v/>
      </c>
    </row>
    <row r="71" spans="1:13" x14ac:dyDescent="0.25">
      <c r="A71" s="5"/>
      <c r="B71" s="5"/>
      <c r="C71" s="5"/>
      <c r="D71" s="6"/>
      <c r="E71" s="7" t="str">
        <f>IF($B71="","",IFERROR(INDEX('Verified Model &amp; Cartridge Ref'!$C$2:$C$44,MATCH($B71,'Verified Model &amp; Cartridge Ref'!$A$2:$A$44,0)),"Pick a listed model"))</f>
        <v/>
      </c>
      <c r="F71" s="7" t="str">
        <f>IF($B71="","",IFERROR(INDEX('Verified Model &amp; Cartridge Ref'!$D$2:$D$44,MATCH($B71,'Verified Model &amp; Cartridge Ref'!$A$2:$A$44,0)),"Pick a listed model"))</f>
        <v/>
      </c>
      <c r="G71" s="7" t="str">
        <f>IF($B71="","",IFERROR(INDEX('Verified Model &amp; Cartridge Ref'!$E$2:$E$44,MATCH($B71,'Verified Model &amp; Cartridge Ref'!$A$2:$A$44,0)),"Pick a listed model"))</f>
        <v/>
      </c>
      <c r="H71" s="7" t="str">
        <f>IF($B71="","",IFERROR(INDEX('Verified Model &amp; Cartridge Ref'!$F$2:$F$44,MATCH($B71,'Verified Model &amp; Cartridge Ref'!$A$2:$A$44,0)),"Pick a listed model"))</f>
        <v/>
      </c>
      <c r="I71" s="8" t="str">
        <f>IF($D71="","",EDATE($D71,36))</f>
        <v/>
      </c>
      <c r="J71" s="7" t="str">
        <f>IF($I71="","",IF($I71&lt;TODAY(),"OVERDUE",IF($I71-TODAY()&lt;=90,"Due within 90 days","OK")))</f>
        <v/>
      </c>
      <c r="K71" s="9" t="str">
        <f>IF($B71="","",IFERROR(HYPERLINK(INDEX('Verified Model &amp; Cartridge Ref'!$J$2:$J$44,MATCH($B71,'Verified Model &amp; Cartridge Ref'!$A$2:$A$44,0))&amp;"#buy",INDEX('Verified Model &amp; Cartridge Ref'!$K$2:$K$44,MATCH($B71,'Verified Model &amp; Cartridge Ref'!$A$2:$A$44,0))),"Pick a listed model"))</f>
        <v/>
      </c>
      <c r="L71" s="9" t="str">
        <f>IF($B71="","",IFERROR(HYPERLINK(INDEX('Verified Model &amp; Cartridge Ref'!$J$2:$J$44,MATCH($B71,'Verified Model &amp; Cartridge Ref'!$A$2:$A$44,0)),"Open CellFit Page"),"Pick a listed model"))</f>
        <v/>
      </c>
      <c r="M71" s="7" t="str">
        <f>IF($B71="","",IFERROR(INDEX('Verified Model &amp; Cartridge Ref'!$I$2:$I$44,MATCH($B71,'Verified Model &amp; Cartridge Ref'!$A$2:$A$44,0)),"Pick a listed model"))</f>
        <v/>
      </c>
    </row>
    <row r="72" spans="1:13" x14ac:dyDescent="0.25">
      <c r="A72" s="5"/>
      <c r="B72" s="5"/>
      <c r="C72" s="5"/>
      <c r="D72" s="6"/>
      <c r="E72" s="7" t="str">
        <f>IF($B72="","",IFERROR(INDEX('Verified Model &amp; Cartridge Ref'!$C$2:$C$44,MATCH($B72,'Verified Model &amp; Cartridge Ref'!$A$2:$A$44,0)),"Pick a listed model"))</f>
        <v/>
      </c>
      <c r="F72" s="7" t="str">
        <f>IF($B72="","",IFERROR(INDEX('Verified Model &amp; Cartridge Ref'!$D$2:$D$44,MATCH($B72,'Verified Model &amp; Cartridge Ref'!$A$2:$A$44,0)),"Pick a listed model"))</f>
        <v/>
      </c>
      <c r="G72" s="7" t="str">
        <f>IF($B72="","",IFERROR(INDEX('Verified Model &amp; Cartridge Ref'!$E$2:$E$44,MATCH($B72,'Verified Model &amp; Cartridge Ref'!$A$2:$A$44,0)),"Pick a listed model"))</f>
        <v/>
      </c>
      <c r="H72" s="7" t="str">
        <f>IF($B72="","",IFERROR(INDEX('Verified Model &amp; Cartridge Ref'!$F$2:$F$44,MATCH($B72,'Verified Model &amp; Cartridge Ref'!$A$2:$A$44,0)),"Pick a listed model"))</f>
        <v/>
      </c>
      <c r="I72" s="8" t="str">
        <f>IF($D72="","",EDATE($D72,36))</f>
        <v/>
      </c>
      <c r="J72" s="7" t="str">
        <f>IF($I72="","",IF($I72&lt;TODAY(),"OVERDUE",IF($I72-TODAY()&lt;=90,"Due within 90 days","OK")))</f>
        <v/>
      </c>
      <c r="K72" s="9" t="str">
        <f>IF($B72="","",IFERROR(HYPERLINK(INDEX('Verified Model &amp; Cartridge Ref'!$J$2:$J$44,MATCH($B72,'Verified Model &amp; Cartridge Ref'!$A$2:$A$44,0))&amp;"#buy",INDEX('Verified Model &amp; Cartridge Ref'!$K$2:$K$44,MATCH($B72,'Verified Model &amp; Cartridge Ref'!$A$2:$A$44,0))),"Pick a listed model"))</f>
        <v/>
      </c>
      <c r="L72" s="9" t="str">
        <f>IF($B72="","",IFERROR(HYPERLINK(INDEX('Verified Model &amp; Cartridge Ref'!$J$2:$J$44,MATCH($B72,'Verified Model &amp; Cartridge Ref'!$A$2:$A$44,0)),"Open CellFit Page"),"Pick a listed model"))</f>
        <v/>
      </c>
      <c r="M72" s="7" t="str">
        <f>IF($B72="","",IFERROR(INDEX('Verified Model &amp; Cartridge Ref'!$I$2:$I$44,MATCH($B72,'Verified Model &amp; Cartridge Ref'!$A$2:$A$44,0)),"Pick a listed model"))</f>
        <v/>
      </c>
    </row>
    <row r="73" spans="1:13" x14ac:dyDescent="0.25">
      <c r="A73" s="5"/>
      <c r="B73" s="5"/>
      <c r="C73" s="5"/>
      <c r="D73" s="6"/>
      <c r="E73" s="7" t="str">
        <f>IF($B73="","",IFERROR(INDEX('Verified Model &amp; Cartridge Ref'!$C$2:$C$44,MATCH($B73,'Verified Model &amp; Cartridge Ref'!$A$2:$A$44,0)),"Pick a listed model"))</f>
        <v/>
      </c>
      <c r="F73" s="7" t="str">
        <f>IF($B73="","",IFERROR(INDEX('Verified Model &amp; Cartridge Ref'!$D$2:$D$44,MATCH($B73,'Verified Model &amp; Cartridge Ref'!$A$2:$A$44,0)),"Pick a listed model"))</f>
        <v/>
      </c>
      <c r="G73" s="7" t="str">
        <f>IF($B73="","",IFERROR(INDEX('Verified Model &amp; Cartridge Ref'!$E$2:$E$44,MATCH($B73,'Verified Model &amp; Cartridge Ref'!$A$2:$A$44,0)),"Pick a listed model"))</f>
        <v/>
      </c>
      <c r="H73" s="7" t="str">
        <f>IF($B73="","",IFERROR(INDEX('Verified Model &amp; Cartridge Ref'!$F$2:$F$44,MATCH($B73,'Verified Model &amp; Cartridge Ref'!$A$2:$A$44,0)),"Pick a listed model"))</f>
        <v/>
      </c>
      <c r="I73" s="8" t="str">
        <f>IF($D73="","",EDATE($D73,36))</f>
        <v/>
      </c>
      <c r="J73" s="7" t="str">
        <f>IF($I73="","",IF($I73&lt;TODAY(),"OVERDUE",IF($I73-TODAY()&lt;=90,"Due within 90 days","OK")))</f>
        <v/>
      </c>
      <c r="K73" s="9" t="str">
        <f>IF($B73="","",IFERROR(HYPERLINK(INDEX('Verified Model &amp; Cartridge Ref'!$J$2:$J$44,MATCH($B73,'Verified Model &amp; Cartridge Ref'!$A$2:$A$44,0))&amp;"#buy",INDEX('Verified Model &amp; Cartridge Ref'!$K$2:$K$44,MATCH($B73,'Verified Model &amp; Cartridge Ref'!$A$2:$A$44,0))),"Pick a listed model"))</f>
        <v/>
      </c>
      <c r="L73" s="9" t="str">
        <f>IF($B73="","",IFERROR(HYPERLINK(INDEX('Verified Model &amp; Cartridge Ref'!$J$2:$J$44,MATCH($B73,'Verified Model &amp; Cartridge Ref'!$A$2:$A$44,0)),"Open CellFit Page"),"Pick a listed model"))</f>
        <v/>
      </c>
      <c r="M73" s="7" t="str">
        <f>IF($B73="","",IFERROR(INDEX('Verified Model &amp; Cartridge Ref'!$I$2:$I$44,MATCH($B73,'Verified Model &amp; Cartridge Ref'!$A$2:$A$44,0)),"Pick a listed model"))</f>
        <v/>
      </c>
    </row>
    <row r="74" spans="1:13" x14ac:dyDescent="0.25">
      <c r="A74" s="5"/>
      <c r="B74" s="5"/>
      <c r="C74" s="5"/>
      <c r="D74" s="6"/>
      <c r="E74" s="7" t="str">
        <f>IF($B74="","",IFERROR(INDEX('Verified Model &amp; Cartridge Ref'!$C$2:$C$44,MATCH($B74,'Verified Model &amp; Cartridge Ref'!$A$2:$A$44,0)),"Pick a listed model"))</f>
        <v/>
      </c>
      <c r="F74" s="7" t="str">
        <f>IF($B74="","",IFERROR(INDEX('Verified Model &amp; Cartridge Ref'!$D$2:$D$44,MATCH($B74,'Verified Model &amp; Cartridge Ref'!$A$2:$A$44,0)),"Pick a listed model"))</f>
        <v/>
      </c>
      <c r="G74" s="7" t="str">
        <f>IF($B74="","",IFERROR(INDEX('Verified Model &amp; Cartridge Ref'!$E$2:$E$44,MATCH($B74,'Verified Model &amp; Cartridge Ref'!$A$2:$A$44,0)),"Pick a listed model"))</f>
        <v/>
      </c>
      <c r="H74" s="7" t="str">
        <f>IF($B74="","",IFERROR(INDEX('Verified Model &amp; Cartridge Ref'!$F$2:$F$44,MATCH($B74,'Verified Model &amp; Cartridge Ref'!$A$2:$A$44,0)),"Pick a listed model"))</f>
        <v/>
      </c>
      <c r="I74" s="8" t="str">
        <f>IF($D74="","",EDATE($D74,36))</f>
        <v/>
      </c>
      <c r="J74" s="7" t="str">
        <f>IF($I74="","",IF($I74&lt;TODAY(),"OVERDUE",IF($I74-TODAY()&lt;=90,"Due within 90 days","OK")))</f>
        <v/>
      </c>
      <c r="K74" s="9" t="str">
        <f>IF($B74="","",IFERROR(HYPERLINK(INDEX('Verified Model &amp; Cartridge Ref'!$J$2:$J$44,MATCH($B74,'Verified Model &amp; Cartridge Ref'!$A$2:$A$44,0))&amp;"#buy",INDEX('Verified Model &amp; Cartridge Ref'!$K$2:$K$44,MATCH($B74,'Verified Model &amp; Cartridge Ref'!$A$2:$A$44,0))),"Pick a listed model"))</f>
        <v/>
      </c>
      <c r="L74" s="9" t="str">
        <f>IF($B74="","",IFERROR(HYPERLINK(INDEX('Verified Model &amp; Cartridge Ref'!$J$2:$J$44,MATCH($B74,'Verified Model &amp; Cartridge Ref'!$A$2:$A$44,0)),"Open CellFit Page"),"Pick a listed model"))</f>
        <v/>
      </c>
      <c r="M74" s="7" t="str">
        <f>IF($B74="","",IFERROR(INDEX('Verified Model &amp; Cartridge Ref'!$I$2:$I$44,MATCH($B74,'Verified Model &amp; Cartridge Ref'!$A$2:$A$44,0)),"Pick a listed model"))</f>
        <v/>
      </c>
    </row>
    <row r="75" spans="1:13" x14ac:dyDescent="0.25">
      <c r="A75" s="5"/>
      <c r="B75" s="5"/>
      <c r="C75" s="5"/>
      <c r="D75" s="6"/>
      <c r="E75" s="7" t="str">
        <f>IF($B75="","",IFERROR(INDEX('Verified Model &amp; Cartridge Ref'!$C$2:$C$44,MATCH($B75,'Verified Model &amp; Cartridge Ref'!$A$2:$A$44,0)),"Pick a listed model"))</f>
        <v/>
      </c>
      <c r="F75" s="7" t="str">
        <f>IF($B75="","",IFERROR(INDEX('Verified Model &amp; Cartridge Ref'!$D$2:$D$44,MATCH($B75,'Verified Model &amp; Cartridge Ref'!$A$2:$A$44,0)),"Pick a listed model"))</f>
        <v/>
      </c>
      <c r="G75" s="7" t="str">
        <f>IF($B75="","",IFERROR(INDEX('Verified Model &amp; Cartridge Ref'!$E$2:$E$44,MATCH($B75,'Verified Model &amp; Cartridge Ref'!$A$2:$A$44,0)),"Pick a listed model"))</f>
        <v/>
      </c>
      <c r="H75" s="7" t="str">
        <f>IF($B75="","",IFERROR(INDEX('Verified Model &amp; Cartridge Ref'!$F$2:$F$44,MATCH($B75,'Verified Model &amp; Cartridge Ref'!$A$2:$A$44,0)),"Pick a listed model"))</f>
        <v/>
      </c>
      <c r="I75" s="8" t="str">
        <f>IF($D75="","",EDATE($D75,36))</f>
        <v/>
      </c>
      <c r="J75" s="7" t="str">
        <f>IF($I75="","",IF($I75&lt;TODAY(),"OVERDUE",IF($I75-TODAY()&lt;=90,"Due within 90 days","OK")))</f>
        <v/>
      </c>
      <c r="K75" s="9" t="str">
        <f>IF($B75="","",IFERROR(HYPERLINK(INDEX('Verified Model &amp; Cartridge Ref'!$J$2:$J$44,MATCH($B75,'Verified Model &amp; Cartridge Ref'!$A$2:$A$44,0))&amp;"#buy",INDEX('Verified Model &amp; Cartridge Ref'!$K$2:$K$44,MATCH($B75,'Verified Model &amp; Cartridge Ref'!$A$2:$A$44,0))),"Pick a listed model"))</f>
        <v/>
      </c>
      <c r="L75" s="9" t="str">
        <f>IF($B75="","",IFERROR(HYPERLINK(INDEX('Verified Model &amp; Cartridge Ref'!$J$2:$J$44,MATCH($B75,'Verified Model &amp; Cartridge Ref'!$A$2:$A$44,0)),"Open CellFit Page"),"Pick a listed model"))</f>
        <v/>
      </c>
      <c r="M75" s="7" t="str">
        <f>IF($B75="","",IFERROR(INDEX('Verified Model &amp; Cartridge Ref'!$I$2:$I$44,MATCH($B75,'Verified Model &amp; Cartridge Ref'!$A$2:$A$44,0)),"Pick a listed model"))</f>
        <v/>
      </c>
    </row>
    <row r="76" spans="1:13" x14ac:dyDescent="0.25">
      <c r="A76" s="5"/>
      <c r="B76" s="5"/>
      <c r="C76" s="5"/>
      <c r="D76" s="6"/>
      <c r="E76" s="7" t="str">
        <f>IF($B76="","",IFERROR(INDEX('Verified Model &amp; Cartridge Ref'!$C$2:$C$44,MATCH($B76,'Verified Model &amp; Cartridge Ref'!$A$2:$A$44,0)),"Pick a listed model"))</f>
        <v/>
      </c>
      <c r="F76" s="7" t="str">
        <f>IF($B76="","",IFERROR(INDEX('Verified Model &amp; Cartridge Ref'!$D$2:$D$44,MATCH($B76,'Verified Model &amp; Cartridge Ref'!$A$2:$A$44,0)),"Pick a listed model"))</f>
        <v/>
      </c>
      <c r="G76" s="7" t="str">
        <f>IF($B76="","",IFERROR(INDEX('Verified Model &amp; Cartridge Ref'!$E$2:$E$44,MATCH($B76,'Verified Model &amp; Cartridge Ref'!$A$2:$A$44,0)),"Pick a listed model"))</f>
        <v/>
      </c>
      <c r="H76" s="7" t="str">
        <f>IF($B76="","",IFERROR(INDEX('Verified Model &amp; Cartridge Ref'!$F$2:$F$44,MATCH($B76,'Verified Model &amp; Cartridge Ref'!$A$2:$A$44,0)),"Pick a listed model"))</f>
        <v/>
      </c>
      <c r="I76" s="8" t="str">
        <f>IF($D76="","",EDATE($D76,36))</f>
        <v/>
      </c>
      <c r="J76" s="7" t="str">
        <f>IF($I76="","",IF($I76&lt;TODAY(),"OVERDUE",IF($I76-TODAY()&lt;=90,"Due within 90 days","OK")))</f>
        <v/>
      </c>
      <c r="K76" s="9" t="str">
        <f>IF($B76="","",IFERROR(HYPERLINK(INDEX('Verified Model &amp; Cartridge Ref'!$J$2:$J$44,MATCH($B76,'Verified Model &amp; Cartridge Ref'!$A$2:$A$44,0))&amp;"#buy",INDEX('Verified Model &amp; Cartridge Ref'!$K$2:$K$44,MATCH($B76,'Verified Model &amp; Cartridge Ref'!$A$2:$A$44,0))),"Pick a listed model"))</f>
        <v/>
      </c>
      <c r="L76" s="9" t="str">
        <f>IF($B76="","",IFERROR(HYPERLINK(INDEX('Verified Model &amp; Cartridge Ref'!$J$2:$J$44,MATCH($B76,'Verified Model &amp; Cartridge Ref'!$A$2:$A$44,0)),"Open CellFit Page"),"Pick a listed model"))</f>
        <v/>
      </c>
      <c r="M76" s="7" t="str">
        <f>IF($B76="","",IFERROR(INDEX('Verified Model &amp; Cartridge Ref'!$I$2:$I$44,MATCH($B76,'Verified Model &amp; Cartridge Ref'!$A$2:$A$44,0)),"Pick a listed model"))</f>
        <v/>
      </c>
    </row>
    <row r="77" spans="1:13" x14ac:dyDescent="0.25">
      <c r="A77" s="5"/>
      <c r="B77" s="5"/>
      <c r="C77" s="5"/>
      <c r="D77" s="6"/>
      <c r="E77" s="7" t="str">
        <f>IF($B77="","",IFERROR(INDEX('Verified Model &amp; Cartridge Ref'!$C$2:$C$44,MATCH($B77,'Verified Model &amp; Cartridge Ref'!$A$2:$A$44,0)),"Pick a listed model"))</f>
        <v/>
      </c>
      <c r="F77" s="7" t="str">
        <f>IF($B77="","",IFERROR(INDEX('Verified Model &amp; Cartridge Ref'!$D$2:$D$44,MATCH($B77,'Verified Model &amp; Cartridge Ref'!$A$2:$A$44,0)),"Pick a listed model"))</f>
        <v/>
      </c>
      <c r="G77" s="7" t="str">
        <f>IF($B77="","",IFERROR(INDEX('Verified Model &amp; Cartridge Ref'!$E$2:$E$44,MATCH($B77,'Verified Model &amp; Cartridge Ref'!$A$2:$A$44,0)),"Pick a listed model"))</f>
        <v/>
      </c>
      <c r="H77" s="7" t="str">
        <f>IF($B77="","",IFERROR(INDEX('Verified Model &amp; Cartridge Ref'!$F$2:$F$44,MATCH($B77,'Verified Model &amp; Cartridge Ref'!$A$2:$A$44,0)),"Pick a listed model"))</f>
        <v/>
      </c>
      <c r="I77" s="8" t="str">
        <f>IF($D77="","",EDATE($D77,36))</f>
        <v/>
      </c>
      <c r="J77" s="7" t="str">
        <f>IF($I77="","",IF($I77&lt;TODAY(),"OVERDUE",IF($I77-TODAY()&lt;=90,"Due within 90 days","OK")))</f>
        <v/>
      </c>
      <c r="K77" s="9" t="str">
        <f>IF($B77="","",IFERROR(HYPERLINK(INDEX('Verified Model &amp; Cartridge Ref'!$J$2:$J$44,MATCH($B77,'Verified Model &amp; Cartridge Ref'!$A$2:$A$44,0))&amp;"#buy",INDEX('Verified Model &amp; Cartridge Ref'!$K$2:$K$44,MATCH($B77,'Verified Model &amp; Cartridge Ref'!$A$2:$A$44,0))),"Pick a listed model"))</f>
        <v/>
      </c>
      <c r="L77" s="9" t="str">
        <f>IF($B77="","",IFERROR(HYPERLINK(INDEX('Verified Model &amp; Cartridge Ref'!$J$2:$J$44,MATCH($B77,'Verified Model &amp; Cartridge Ref'!$A$2:$A$44,0)),"Open CellFit Page"),"Pick a listed model"))</f>
        <v/>
      </c>
      <c r="M77" s="7" t="str">
        <f>IF($B77="","",IFERROR(INDEX('Verified Model &amp; Cartridge Ref'!$I$2:$I$44,MATCH($B77,'Verified Model &amp; Cartridge Ref'!$A$2:$A$44,0)),"Pick a listed model"))</f>
        <v/>
      </c>
    </row>
    <row r="78" spans="1:13" x14ac:dyDescent="0.25">
      <c r="A78" s="5"/>
      <c r="B78" s="5"/>
      <c r="C78" s="5"/>
      <c r="D78" s="6"/>
      <c r="E78" s="7" t="str">
        <f>IF($B78="","",IFERROR(INDEX('Verified Model &amp; Cartridge Ref'!$C$2:$C$44,MATCH($B78,'Verified Model &amp; Cartridge Ref'!$A$2:$A$44,0)),"Pick a listed model"))</f>
        <v/>
      </c>
      <c r="F78" s="7" t="str">
        <f>IF($B78="","",IFERROR(INDEX('Verified Model &amp; Cartridge Ref'!$D$2:$D$44,MATCH($B78,'Verified Model &amp; Cartridge Ref'!$A$2:$A$44,0)),"Pick a listed model"))</f>
        <v/>
      </c>
      <c r="G78" s="7" t="str">
        <f>IF($B78="","",IFERROR(INDEX('Verified Model &amp; Cartridge Ref'!$E$2:$E$44,MATCH($B78,'Verified Model &amp; Cartridge Ref'!$A$2:$A$44,0)),"Pick a listed model"))</f>
        <v/>
      </c>
      <c r="H78" s="7" t="str">
        <f>IF($B78="","",IFERROR(INDEX('Verified Model &amp; Cartridge Ref'!$F$2:$F$44,MATCH($B78,'Verified Model &amp; Cartridge Ref'!$A$2:$A$44,0)),"Pick a listed model"))</f>
        <v/>
      </c>
      <c r="I78" s="8" t="str">
        <f>IF($D78="","",EDATE($D78,36))</f>
        <v/>
      </c>
      <c r="J78" s="7" t="str">
        <f>IF($I78="","",IF($I78&lt;TODAY(),"OVERDUE",IF($I78-TODAY()&lt;=90,"Due within 90 days","OK")))</f>
        <v/>
      </c>
      <c r="K78" s="9" t="str">
        <f>IF($B78="","",IFERROR(HYPERLINK(INDEX('Verified Model &amp; Cartridge Ref'!$J$2:$J$44,MATCH($B78,'Verified Model &amp; Cartridge Ref'!$A$2:$A$44,0))&amp;"#buy",INDEX('Verified Model &amp; Cartridge Ref'!$K$2:$K$44,MATCH($B78,'Verified Model &amp; Cartridge Ref'!$A$2:$A$44,0))),"Pick a listed model"))</f>
        <v/>
      </c>
      <c r="L78" s="9" t="str">
        <f>IF($B78="","",IFERROR(HYPERLINK(INDEX('Verified Model &amp; Cartridge Ref'!$J$2:$J$44,MATCH($B78,'Verified Model &amp; Cartridge Ref'!$A$2:$A$44,0)),"Open CellFit Page"),"Pick a listed model"))</f>
        <v/>
      </c>
      <c r="M78" s="7" t="str">
        <f>IF($B78="","",IFERROR(INDEX('Verified Model &amp; Cartridge Ref'!$I$2:$I$44,MATCH($B78,'Verified Model &amp; Cartridge Ref'!$A$2:$A$44,0)),"Pick a listed model"))</f>
        <v/>
      </c>
    </row>
    <row r="79" spans="1:13" x14ac:dyDescent="0.25">
      <c r="A79" s="5"/>
      <c r="B79" s="5"/>
      <c r="C79" s="5"/>
      <c r="D79" s="6"/>
      <c r="E79" s="7" t="str">
        <f>IF($B79="","",IFERROR(INDEX('Verified Model &amp; Cartridge Ref'!$C$2:$C$44,MATCH($B79,'Verified Model &amp; Cartridge Ref'!$A$2:$A$44,0)),"Pick a listed model"))</f>
        <v/>
      </c>
      <c r="F79" s="7" t="str">
        <f>IF($B79="","",IFERROR(INDEX('Verified Model &amp; Cartridge Ref'!$D$2:$D$44,MATCH($B79,'Verified Model &amp; Cartridge Ref'!$A$2:$A$44,0)),"Pick a listed model"))</f>
        <v/>
      </c>
      <c r="G79" s="7" t="str">
        <f>IF($B79="","",IFERROR(INDEX('Verified Model &amp; Cartridge Ref'!$E$2:$E$44,MATCH($B79,'Verified Model &amp; Cartridge Ref'!$A$2:$A$44,0)),"Pick a listed model"))</f>
        <v/>
      </c>
      <c r="H79" s="7" t="str">
        <f>IF($B79="","",IFERROR(INDEX('Verified Model &amp; Cartridge Ref'!$F$2:$F$44,MATCH($B79,'Verified Model &amp; Cartridge Ref'!$A$2:$A$44,0)),"Pick a listed model"))</f>
        <v/>
      </c>
      <c r="I79" s="8" t="str">
        <f>IF($D79="","",EDATE($D79,36))</f>
        <v/>
      </c>
      <c r="J79" s="7" t="str">
        <f>IF($I79="","",IF($I79&lt;TODAY(),"OVERDUE",IF($I79-TODAY()&lt;=90,"Due within 90 days","OK")))</f>
        <v/>
      </c>
      <c r="K79" s="9" t="str">
        <f>IF($B79="","",IFERROR(HYPERLINK(INDEX('Verified Model &amp; Cartridge Ref'!$J$2:$J$44,MATCH($B79,'Verified Model &amp; Cartridge Ref'!$A$2:$A$44,0))&amp;"#buy",INDEX('Verified Model &amp; Cartridge Ref'!$K$2:$K$44,MATCH($B79,'Verified Model &amp; Cartridge Ref'!$A$2:$A$44,0))),"Pick a listed model"))</f>
        <v/>
      </c>
      <c r="L79" s="9" t="str">
        <f>IF($B79="","",IFERROR(HYPERLINK(INDEX('Verified Model &amp; Cartridge Ref'!$J$2:$J$44,MATCH($B79,'Verified Model &amp; Cartridge Ref'!$A$2:$A$44,0)),"Open CellFit Page"),"Pick a listed model"))</f>
        <v/>
      </c>
      <c r="M79" s="7" t="str">
        <f>IF($B79="","",IFERROR(INDEX('Verified Model &amp; Cartridge Ref'!$I$2:$I$44,MATCH($B79,'Verified Model &amp; Cartridge Ref'!$A$2:$A$44,0)),"Pick a listed model"))</f>
        <v/>
      </c>
    </row>
    <row r="80" spans="1:13" x14ac:dyDescent="0.25">
      <c r="A80" s="5"/>
      <c r="B80" s="5"/>
      <c r="C80" s="5"/>
      <c r="D80" s="6"/>
      <c r="E80" s="7" t="str">
        <f>IF($B80="","",IFERROR(INDEX('Verified Model &amp; Cartridge Ref'!$C$2:$C$44,MATCH($B80,'Verified Model &amp; Cartridge Ref'!$A$2:$A$44,0)),"Pick a listed model"))</f>
        <v/>
      </c>
      <c r="F80" s="7" t="str">
        <f>IF($B80="","",IFERROR(INDEX('Verified Model &amp; Cartridge Ref'!$D$2:$D$44,MATCH($B80,'Verified Model &amp; Cartridge Ref'!$A$2:$A$44,0)),"Pick a listed model"))</f>
        <v/>
      </c>
      <c r="G80" s="7" t="str">
        <f>IF($B80="","",IFERROR(INDEX('Verified Model &amp; Cartridge Ref'!$E$2:$E$44,MATCH($B80,'Verified Model &amp; Cartridge Ref'!$A$2:$A$44,0)),"Pick a listed model"))</f>
        <v/>
      </c>
      <c r="H80" s="7" t="str">
        <f>IF($B80="","",IFERROR(INDEX('Verified Model &amp; Cartridge Ref'!$F$2:$F$44,MATCH($B80,'Verified Model &amp; Cartridge Ref'!$A$2:$A$44,0)),"Pick a listed model"))</f>
        <v/>
      </c>
      <c r="I80" s="8" t="str">
        <f>IF($D80="","",EDATE($D80,36))</f>
        <v/>
      </c>
      <c r="J80" s="7" t="str">
        <f>IF($I80="","",IF($I80&lt;TODAY(),"OVERDUE",IF($I80-TODAY()&lt;=90,"Due within 90 days","OK")))</f>
        <v/>
      </c>
      <c r="K80" s="9" t="str">
        <f>IF($B80="","",IFERROR(HYPERLINK(INDEX('Verified Model &amp; Cartridge Ref'!$J$2:$J$44,MATCH($B80,'Verified Model &amp; Cartridge Ref'!$A$2:$A$44,0))&amp;"#buy",INDEX('Verified Model &amp; Cartridge Ref'!$K$2:$K$44,MATCH($B80,'Verified Model &amp; Cartridge Ref'!$A$2:$A$44,0))),"Pick a listed model"))</f>
        <v/>
      </c>
      <c r="L80" s="9" t="str">
        <f>IF($B80="","",IFERROR(HYPERLINK(INDEX('Verified Model &amp; Cartridge Ref'!$J$2:$J$44,MATCH($B80,'Verified Model &amp; Cartridge Ref'!$A$2:$A$44,0)),"Open CellFit Page"),"Pick a listed model"))</f>
        <v/>
      </c>
      <c r="M80" s="7" t="str">
        <f>IF($B80="","",IFERROR(INDEX('Verified Model &amp; Cartridge Ref'!$I$2:$I$44,MATCH($B80,'Verified Model &amp; Cartridge Ref'!$A$2:$A$44,0)),"Pick a listed model"))</f>
        <v/>
      </c>
    </row>
    <row r="81" spans="1:13" x14ac:dyDescent="0.25">
      <c r="A81" s="5"/>
      <c r="B81" s="5"/>
      <c r="C81" s="5"/>
      <c r="D81" s="6"/>
      <c r="E81" s="7" t="str">
        <f>IF($B81="","",IFERROR(INDEX('Verified Model &amp; Cartridge Ref'!$C$2:$C$44,MATCH($B81,'Verified Model &amp; Cartridge Ref'!$A$2:$A$44,0)),"Pick a listed model"))</f>
        <v/>
      </c>
      <c r="F81" s="7" t="str">
        <f>IF($B81="","",IFERROR(INDEX('Verified Model &amp; Cartridge Ref'!$D$2:$D$44,MATCH($B81,'Verified Model &amp; Cartridge Ref'!$A$2:$A$44,0)),"Pick a listed model"))</f>
        <v/>
      </c>
      <c r="G81" s="7" t="str">
        <f>IF($B81="","",IFERROR(INDEX('Verified Model &amp; Cartridge Ref'!$E$2:$E$44,MATCH($B81,'Verified Model &amp; Cartridge Ref'!$A$2:$A$44,0)),"Pick a listed model"))</f>
        <v/>
      </c>
      <c r="H81" s="7" t="str">
        <f>IF($B81="","",IFERROR(INDEX('Verified Model &amp; Cartridge Ref'!$F$2:$F$44,MATCH($B81,'Verified Model &amp; Cartridge Ref'!$A$2:$A$44,0)),"Pick a listed model"))</f>
        <v/>
      </c>
      <c r="I81" s="8" t="str">
        <f>IF($D81="","",EDATE($D81,36))</f>
        <v/>
      </c>
      <c r="J81" s="7" t="str">
        <f>IF($I81="","",IF($I81&lt;TODAY(),"OVERDUE",IF($I81-TODAY()&lt;=90,"Due within 90 days","OK")))</f>
        <v/>
      </c>
      <c r="K81" s="9" t="str">
        <f>IF($B81="","",IFERROR(HYPERLINK(INDEX('Verified Model &amp; Cartridge Ref'!$J$2:$J$44,MATCH($B81,'Verified Model &amp; Cartridge Ref'!$A$2:$A$44,0))&amp;"#buy",INDEX('Verified Model &amp; Cartridge Ref'!$K$2:$K$44,MATCH($B81,'Verified Model &amp; Cartridge Ref'!$A$2:$A$44,0))),"Pick a listed model"))</f>
        <v/>
      </c>
      <c r="L81" s="9" t="str">
        <f>IF($B81="","",IFERROR(HYPERLINK(INDEX('Verified Model &amp; Cartridge Ref'!$J$2:$J$44,MATCH($B81,'Verified Model &amp; Cartridge Ref'!$A$2:$A$44,0)),"Open CellFit Page"),"Pick a listed model"))</f>
        <v/>
      </c>
      <c r="M81" s="7" t="str">
        <f>IF($B81="","",IFERROR(INDEX('Verified Model &amp; Cartridge Ref'!$I$2:$I$44,MATCH($B81,'Verified Model &amp; Cartridge Ref'!$A$2:$A$44,0)),"Pick a listed model"))</f>
        <v/>
      </c>
    </row>
    <row r="82" spans="1:13" x14ac:dyDescent="0.25">
      <c r="A82" s="5"/>
      <c r="B82" s="5"/>
      <c r="C82" s="5"/>
      <c r="D82" s="6"/>
      <c r="E82" s="7" t="str">
        <f>IF($B82="","",IFERROR(INDEX('Verified Model &amp; Cartridge Ref'!$C$2:$C$44,MATCH($B82,'Verified Model &amp; Cartridge Ref'!$A$2:$A$44,0)),"Pick a listed model"))</f>
        <v/>
      </c>
      <c r="F82" s="7" t="str">
        <f>IF($B82="","",IFERROR(INDEX('Verified Model &amp; Cartridge Ref'!$D$2:$D$44,MATCH($B82,'Verified Model &amp; Cartridge Ref'!$A$2:$A$44,0)),"Pick a listed model"))</f>
        <v/>
      </c>
      <c r="G82" s="7" t="str">
        <f>IF($B82="","",IFERROR(INDEX('Verified Model &amp; Cartridge Ref'!$E$2:$E$44,MATCH($B82,'Verified Model &amp; Cartridge Ref'!$A$2:$A$44,0)),"Pick a listed model"))</f>
        <v/>
      </c>
      <c r="H82" s="7" t="str">
        <f>IF($B82="","",IFERROR(INDEX('Verified Model &amp; Cartridge Ref'!$F$2:$F$44,MATCH($B82,'Verified Model &amp; Cartridge Ref'!$A$2:$A$44,0)),"Pick a listed model"))</f>
        <v/>
      </c>
      <c r="I82" s="8" t="str">
        <f>IF($D82="","",EDATE($D82,36))</f>
        <v/>
      </c>
      <c r="J82" s="7" t="str">
        <f>IF($I82="","",IF($I82&lt;TODAY(),"OVERDUE",IF($I82-TODAY()&lt;=90,"Due within 90 days","OK")))</f>
        <v/>
      </c>
      <c r="K82" s="9" t="str">
        <f>IF($B82="","",IFERROR(HYPERLINK(INDEX('Verified Model &amp; Cartridge Ref'!$J$2:$J$44,MATCH($B82,'Verified Model &amp; Cartridge Ref'!$A$2:$A$44,0))&amp;"#buy",INDEX('Verified Model &amp; Cartridge Ref'!$K$2:$K$44,MATCH($B82,'Verified Model &amp; Cartridge Ref'!$A$2:$A$44,0))),"Pick a listed model"))</f>
        <v/>
      </c>
      <c r="L82" s="9" t="str">
        <f>IF($B82="","",IFERROR(HYPERLINK(INDEX('Verified Model &amp; Cartridge Ref'!$J$2:$J$44,MATCH($B82,'Verified Model &amp; Cartridge Ref'!$A$2:$A$44,0)),"Open CellFit Page"),"Pick a listed model"))</f>
        <v/>
      </c>
      <c r="M82" s="7" t="str">
        <f>IF($B82="","",IFERROR(INDEX('Verified Model &amp; Cartridge Ref'!$I$2:$I$44,MATCH($B82,'Verified Model &amp; Cartridge Ref'!$A$2:$A$44,0)),"Pick a listed model"))</f>
        <v/>
      </c>
    </row>
    <row r="83" spans="1:13" x14ac:dyDescent="0.25">
      <c r="A83" s="5"/>
      <c r="B83" s="5"/>
      <c r="C83" s="5"/>
      <c r="D83" s="6"/>
      <c r="E83" s="7" t="str">
        <f>IF($B83="","",IFERROR(INDEX('Verified Model &amp; Cartridge Ref'!$C$2:$C$44,MATCH($B83,'Verified Model &amp; Cartridge Ref'!$A$2:$A$44,0)),"Pick a listed model"))</f>
        <v/>
      </c>
      <c r="F83" s="7" t="str">
        <f>IF($B83="","",IFERROR(INDEX('Verified Model &amp; Cartridge Ref'!$D$2:$D$44,MATCH($B83,'Verified Model &amp; Cartridge Ref'!$A$2:$A$44,0)),"Pick a listed model"))</f>
        <v/>
      </c>
      <c r="G83" s="7" t="str">
        <f>IF($B83="","",IFERROR(INDEX('Verified Model &amp; Cartridge Ref'!$E$2:$E$44,MATCH($B83,'Verified Model &amp; Cartridge Ref'!$A$2:$A$44,0)),"Pick a listed model"))</f>
        <v/>
      </c>
      <c r="H83" s="7" t="str">
        <f>IF($B83="","",IFERROR(INDEX('Verified Model &amp; Cartridge Ref'!$F$2:$F$44,MATCH($B83,'Verified Model &amp; Cartridge Ref'!$A$2:$A$44,0)),"Pick a listed model"))</f>
        <v/>
      </c>
      <c r="I83" s="8" t="str">
        <f>IF($D83="","",EDATE($D83,36))</f>
        <v/>
      </c>
      <c r="J83" s="7" t="str">
        <f>IF($I83="","",IF($I83&lt;TODAY(),"OVERDUE",IF($I83-TODAY()&lt;=90,"Due within 90 days","OK")))</f>
        <v/>
      </c>
      <c r="K83" s="9" t="str">
        <f>IF($B83="","",IFERROR(HYPERLINK(INDEX('Verified Model &amp; Cartridge Ref'!$J$2:$J$44,MATCH($B83,'Verified Model &amp; Cartridge Ref'!$A$2:$A$44,0))&amp;"#buy",INDEX('Verified Model &amp; Cartridge Ref'!$K$2:$K$44,MATCH($B83,'Verified Model &amp; Cartridge Ref'!$A$2:$A$44,0))),"Pick a listed model"))</f>
        <v/>
      </c>
      <c r="L83" s="9" t="str">
        <f>IF($B83="","",IFERROR(HYPERLINK(INDEX('Verified Model &amp; Cartridge Ref'!$J$2:$J$44,MATCH($B83,'Verified Model &amp; Cartridge Ref'!$A$2:$A$44,0)),"Open CellFit Page"),"Pick a listed model"))</f>
        <v/>
      </c>
      <c r="M83" s="7" t="str">
        <f>IF($B83="","",IFERROR(INDEX('Verified Model &amp; Cartridge Ref'!$I$2:$I$44,MATCH($B83,'Verified Model &amp; Cartridge Ref'!$A$2:$A$44,0)),"Pick a listed model"))</f>
        <v/>
      </c>
    </row>
    <row r="84" spans="1:13" x14ac:dyDescent="0.25">
      <c r="A84" s="5"/>
      <c r="B84" s="5"/>
      <c r="C84" s="5"/>
      <c r="D84" s="6"/>
      <c r="E84" s="7" t="str">
        <f>IF($B84="","",IFERROR(INDEX('Verified Model &amp; Cartridge Ref'!$C$2:$C$44,MATCH($B84,'Verified Model &amp; Cartridge Ref'!$A$2:$A$44,0)),"Pick a listed model"))</f>
        <v/>
      </c>
      <c r="F84" s="7" t="str">
        <f>IF($B84="","",IFERROR(INDEX('Verified Model &amp; Cartridge Ref'!$D$2:$D$44,MATCH($B84,'Verified Model &amp; Cartridge Ref'!$A$2:$A$44,0)),"Pick a listed model"))</f>
        <v/>
      </c>
      <c r="G84" s="7" t="str">
        <f>IF($B84="","",IFERROR(INDEX('Verified Model &amp; Cartridge Ref'!$E$2:$E$44,MATCH($B84,'Verified Model &amp; Cartridge Ref'!$A$2:$A$44,0)),"Pick a listed model"))</f>
        <v/>
      </c>
      <c r="H84" s="7" t="str">
        <f>IF($B84="","",IFERROR(INDEX('Verified Model &amp; Cartridge Ref'!$F$2:$F$44,MATCH($B84,'Verified Model &amp; Cartridge Ref'!$A$2:$A$44,0)),"Pick a listed model"))</f>
        <v/>
      </c>
      <c r="I84" s="8" t="str">
        <f>IF($D84="","",EDATE($D84,36))</f>
        <v/>
      </c>
      <c r="J84" s="7" t="str">
        <f>IF($I84="","",IF($I84&lt;TODAY(),"OVERDUE",IF($I84-TODAY()&lt;=90,"Due within 90 days","OK")))</f>
        <v/>
      </c>
      <c r="K84" s="9" t="str">
        <f>IF($B84="","",IFERROR(HYPERLINK(INDEX('Verified Model &amp; Cartridge Ref'!$J$2:$J$44,MATCH($B84,'Verified Model &amp; Cartridge Ref'!$A$2:$A$44,0))&amp;"#buy",INDEX('Verified Model &amp; Cartridge Ref'!$K$2:$K$44,MATCH($B84,'Verified Model &amp; Cartridge Ref'!$A$2:$A$44,0))),"Pick a listed model"))</f>
        <v/>
      </c>
      <c r="L84" s="9" t="str">
        <f>IF($B84="","",IFERROR(HYPERLINK(INDEX('Verified Model &amp; Cartridge Ref'!$J$2:$J$44,MATCH($B84,'Verified Model &amp; Cartridge Ref'!$A$2:$A$44,0)),"Open CellFit Page"),"Pick a listed model"))</f>
        <v/>
      </c>
      <c r="M84" s="7" t="str">
        <f>IF($B84="","",IFERROR(INDEX('Verified Model &amp; Cartridge Ref'!$I$2:$I$44,MATCH($B84,'Verified Model &amp; Cartridge Ref'!$A$2:$A$44,0)),"Pick a listed model"))</f>
        <v/>
      </c>
    </row>
    <row r="85" spans="1:13" x14ac:dyDescent="0.25">
      <c r="A85" s="5"/>
      <c r="B85" s="5"/>
      <c r="C85" s="5"/>
      <c r="D85" s="6"/>
      <c r="E85" s="7" t="str">
        <f>IF($B85="","",IFERROR(INDEX('Verified Model &amp; Cartridge Ref'!$C$2:$C$44,MATCH($B85,'Verified Model &amp; Cartridge Ref'!$A$2:$A$44,0)),"Pick a listed model"))</f>
        <v/>
      </c>
      <c r="F85" s="7" t="str">
        <f>IF($B85="","",IFERROR(INDEX('Verified Model &amp; Cartridge Ref'!$D$2:$D$44,MATCH($B85,'Verified Model &amp; Cartridge Ref'!$A$2:$A$44,0)),"Pick a listed model"))</f>
        <v/>
      </c>
      <c r="G85" s="7" t="str">
        <f>IF($B85="","",IFERROR(INDEX('Verified Model &amp; Cartridge Ref'!$E$2:$E$44,MATCH($B85,'Verified Model &amp; Cartridge Ref'!$A$2:$A$44,0)),"Pick a listed model"))</f>
        <v/>
      </c>
      <c r="H85" s="7" t="str">
        <f>IF($B85="","",IFERROR(INDEX('Verified Model &amp; Cartridge Ref'!$F$2:$F$44,MATCH($B85,'Verified Model &amp; Cartridge Ref'!$A$2:$A$44,0)),"Pick a listed model"))</f>
        <v/>
      </c>
      <c r="I85" s="8" t="str">
        <f>IF($D85="","",EDATE($D85,36))</f>
        <v/>
      </c>
      <c r="J85" s="7" t="str">
        <f>IF($I85="","",IF($I85&lt;TODAY(),"OVERDUE",IF($I85-TODAY()&lt;=90,"Due within 90 days","OK")))</f>
        <v/>
      </c>
      <c r="K85" s="9" t="str">
        <f>IF($B85="","",IFERROR(HYPERLINK(INDEX('Verified Model &amp; Cartridge Ref'!$J$2:$J$44,MATCH($B85,'Verified Model &amp; Cartridge Ref'!$A$2:$A$44,0))&amp;"#buy",INDEX('Verified Model &amp; Cartridge Ref'!$K$2:$K$44,MATCH($B85,'Verified Model &amp; Cartridge Ref'!$A$2:$A$44,0))),"Pick a listed model"))</f>
        <v/>
      </c>
      <c r="L85" s="9" t="str">
        <f>IF($B85="","",IFERROR(HYPERLINK(INDEX('Verified Model &amp; Cartridge Ref'!$J$2:$J$44,MATCH($B85,'Verified Model &amp; Cartridge Ref'!$A$2:$A$44,0)),"Open CellFit Page"),"Pick a listed model"))</f>
        <v/>
      </c>
      <c r="M85" s="7" t="str">
        <f>IF($B85="","",IFERROR(INDEX('Verified Model &amp; Cartridge Ref'!$I$2:$I$44,MATCH($B85,'Verified Model &amp; Cartridge Ref'!$A$2:$A$44,0)),"Pick a listed model"))</f>
        <v/>
      </c>
    </row>
    <row r="86" spans="1:13" x14ac:dyDescent="0.25">
      <c r="A86" s="5"/>
      <c r="B86" s="5"/>
      <c r="C86" s="5"/>
      <c r="D86" s="6"/>
      <c r="E86" s="7" t="str">
        <f>IF($B86="","",IFERROR(INDEX('Verified Model &amp; Cartridge Ref'!$C$2:$C$44,MATCH($B86,'Verified Model &amp; Cartridge Ref'!$A$2:$A$44,0)),"Pick a listed model"))</f>
        <v/>
      </c>
      <c r="F86" s="7" t="str">
        <f>IF($B86="","",IFERROR(INDEX('Verified Model &amp; Cartridge Ref'!$D$2:$D$44,MATCH($B86,'Verified Model &amp; Cartridge Ref'!$A$2:$A$44,0)),"Pick a listed model"))</f>
        <v/>
      </c>
      <c r="G86" s="7" t="str">
        <f>IF($B86="","",IFERROR(INDEX('Verified Model &amp; Cartridge Ref'!$E$2:$E$44,MATCH($B86,'Verified Model &amp; Cartridge Ref'!$A$2:$A$44,0)),"Pick a listed model"))</f>
        <v/>
      </c>
      <c r="H86" s="7" t="str">
        <f>IF($B86="","",IFERROR(INDEX('Verified Model &amp; Cartridge Ref'!$F$2:$F$44,MATCH($B86,'Verified Model &amp; Cartridge Ref'!$A$2:$A$44,0)),"Pick a listed model"))</f>
        <v/>
      </c>
      <c r="I86" s="8" t="str">
        <f>IF($D86="","",EDATE($D86,36))</f>
        <v/>
      </c>
      <c r="J86" s="7" t="str">
        <f>IF($I86="","",IF($I86&lt;TODAY(),"OVERDUE",IF($I86-TODAY()&lt;=90,"Due within 90 days","OK")))</f>
        <v/>
      </c>
      <c r="K86" s="9" t="str">
        <f>IF($B86="","",IFERROR(HYPERLINK(INDEX('Verified Model &amp; Cartridge Ref'!$J$2:$J$44,MATCH($B86,'Verified Model &amp; Cartridge Ref'!$A$2:$A$44,0))&amp;"#buy",INDEX('Verified Model &amp; Cartridge Ref'!$K$2:$K$44,MATCH($B86,'Verified Model &amp; Cartridge Ref'!$A$2:$A$44,0))),"Pick a listed model"))</f>
        <v/>
      </c>
      <c r="L86" s="9" t="str">
        <f>IF($B86="","",IFERROR(HYPERLINK(INDEX('Verified Model &amp; Cartridge Ref'!$J$2:$J$44,MATCH($B86,'Verified Model &amp; Cartridge Ref'!$A$2:$A$44,0)),"Open CellFit Page"),"Pick a listed model"))</f>
        <v/>
      </c>
      <c r="M86" s="7" t="str">
        <f>IF($B86="","",IFERROR(INDEX('Verified Model &amp; Cartridge Ref'!$I$2:$I$44,MATCH($B86,'Verified Model &amp; Cartridge Ref'!$A$2:$A$44,0)),"Pick a listed model"))</f>
        <v/>
      </c>
    </row>
    <row r="87" spans="1:13" x14ac:dyDescent="0.25">
      <c r="A87" s="5"/>
      <c r="B87" s="5"/>
      <c r="C87" s="5"/>
      <c r="D87" s="6"/>
      <c r="E87" s="7" t="str">
        <f>IF($B87="","",IFERROR(INDEX('Verified Model &amp; Cartridge Ref'!$C$2:$C$44,MATCH($B87,'Verified Model &amp; Cartridge Ref'!$A$2:$A$44,0)),"Pick a listed model"))</f>
        <v/>
      </c>
      <c r="F87" s="7" t="str">
        <f>IF($B87="","",IFERROR(INDEX('Verified Model &amp; Cartridge Ref'!$D$2:$D$44,MATCH($B87,'Verified Model &amp; Cartridge Ref'!$A$2:$A$44,0)),"Pick a listed model"))</f>
        <v/>
      </c>
      <c r="G87" s="7" t="str">
        <f>IF($B87="","",IFERROR(INDEX('Verified Model &amp; Cartridge Ref'!$E$2:$E$44,MATCH($B87,'Verified Model &amp; Cartridge Ref'!$A$2:$A$44,0)),"Pick a listed model"))</f>
        <v/>
      </c>
      <c r="H87" s="7" t="str">
        <f>IF($B87="","",IFERROR(INDEX('Verified Model &amp; Cartridge Ref'!$F$2:$F$44,MATCH($B87,'Verified Model &amp; Cartridge Ref'!$A$2:$A$44,0)),"Pick a listed model"))</f>
        <v/>
      </c>
      <c r="I87" s="8" t="str">
        <f>IF($D87="","",EDATE($D87,36))</f>
        <v/>
      </c>
      <c r="J87" s="7" t="str">
        <f>IF($I87="","",IF($I87&lt;TODAY(),"OVERDUE",IF($I87-TODAY()&lt;=90,"Due within 90 days","OK")))</f>
        <v/>
      </c>
      <c r="K87" s="9" t="str">
        <f>IF($B87="","",IFERROR(HYPERLINK(INDEX('Verified Model &amp; Cartridge Ref'!$J$2:$J$44,MATCH($B87,'Verified Model &amp; Cartridge Ref'!$A$2:$A$44,0))&amp;"#buy",INDEX('Verified Model &amp; Cartridge Ref'!$K$2:$K$44,MATCH($B87,'Verified Model &amp; Cartridge Ref'!$A$2:$A$44,0))),"Pick a listed model"))</f>
        <v/>
      </c>
      <c r="L87" s="9" t="str">
        <f>IF($B87="","",IFERROR(HYPERLINK(INDEX('Verified Model &amp; Cartridge Ref'!$J$2:$J$44,MATCH($B87,'Verified Model &amp; Cartridge Ref'!$A$2:$A$44,0)),"Open CellFit Page"),"Pick a listed model"))</f>
        <v/>
      </c>
      <c r="M87" s="7" t="str">
        <f>IF($B87="","",IFERROR(INDEX('Verified Model &amp; Cartridge Ref'!$I$2:$I$44,MATCH($B87,'Verified Model &amp; Cartridge Ref'!$A$2:$A$44,0)),"Pick a listed model"))</f>
        <v/>
      </c>
    </row>
    <row r="88" spans="1:13" x14ac:dyDescent="0.25">
      <c r="A88" s="5"/>
      <c r="B88" s="5"/>
      <c r="C88" s="5"/>
      <c r="D88" s="6"/>
      <c r="E88" s="7" t="str">
        <f>IF($B88="","",IFERROR(INDEX('Verified Model &amp; Cartridge Ref'!$C$2:$C$44,MATCH($B88,'Verified Model &amp; Cartridge Ref'!$A$2:$A$44,0)),"Pick a listed model"))</f>
        <v/>
      </c>
      <c r="F88" s="7" t="str">
        <f>IF($B88="","",IFERROR(INDEX('Verified Model &amp; Cartridge Ref'!$D$2:$D$44,MATCH($B88,'Verified Model &amp; Cartridge Ref'!$A$2:$A$44,0)),"Pick a listed model"))</f>
        <v/>
      </c>
      <c r="G88" s="7" t="str">
        <f>IF($B88="","",IFERROR(INDEX('Verified Model &amp; Cartridge Ref'!$E$2:$E$44,MATCH($B88,'Verified Model &amp; Cartridge Ref'!$A$2:$A$44,0)),"Pick a listed model"))</f>
        <v/>
      </c>
      <c r="H88" s="7" t="str">
        <f>IF($B88="","",IFERROR(INDEX('Verified Model &amp; Cartridge Ref'!$F$2:$F$44,MATCH($B88,'Verified Model &amp; Cartridge Ref'!$A$2:$A$44,0)),"Pick a listed model"))</f>
        <v/>
      </c>
      <c r="I88" s="8" t="str">
        <f>IF($D88="","",EDATE($D88,36))</f>
        <v/>
      </c>
      <c r="J88" s="7" t="str">
        <f>IF($I88="","",IF($I88&lt;TODAY(),"OVERDUE",IF($I88-TODAY()&lt;=90,"Due within 90 days","OK")))</f>
        <v/>
      </c>
      <c r="K88" s="9" t="str">
        <f>IF($B88="","",IFERROR(HYPERLINK(INDEX('Verified Model &amp; Cartridge Ref'!$J$2:$J$44,MATCH($B88,'Verified Model &amp; Cartridge Ref'!$A$2:$A$44,0))&amp;"#buy",INDEX('Verified Model &amp; Cartridge Ref'!$K$2:$K$44,MATCH($B88,'Verified Model &amp; Cartridge Ref'!$A$2:$A$44,0))),"Pick a listed model"))</f>
        <v/>
      </c>
      <c r="L88" s="9" t="str">
        <f>IF($B88="","",IFERROR(HYPERLINK(INDEX('Verified Model &amp; Cartridge Ref'!$J$2:$J$44,MATCH($B88,'Verified Model &amp; Cartridge Ref'!$A$2:$A$44,0)),"Open CellFit Page"),"Pick a listed model"))</f>
        <v/>
      </c>
      <c r="M88" s="7" t="str">
        <f>IF($B88="","",IFERROR(INDEX('Verified Model &amp; Cartridge Ref'!$I$2:$I$44,MATCH($B88,'Verified Model &amp; Cartridge Ref'!$A$2:$A$44,0)),"Pick a listed model"))</f>
        <v/>
      </c>
    </row>
    <row r="89" spans="1:13" x14ac:dyDescent="0.25">
      <c r="A89" s="5"/>
      <c r="B89" s="5"/>
      <c r="C89" s="5"/>
      <c r="D89" s="6"/>
      <c r="E89" s="7" t="str">
        <f>IF($B89="","",IFERROR(INDEX('Verified Model &amp; Cartridge Ref'!$C$2:$C$44,MATCH($B89,'Verified Model &amp; Cartridge Ref'!$A$2:$A$44,0)),"Pick a listed model"))</f>
        <v/>
      </c>
      <c r="F89" s="7" t="str">
        <f>IF($B89="","",IFERROR(INDEX('Verified Model &amp; Cartridge Ref'!$D$2:$D$44,MATCH($B89,'Verified Model &amp; Cartridge Ref'!$A$2:$A$44,0)),"Pick a listed model"))</f>
        <v/>
      </c>
      <c r="G89" s="7" t="str">
        <f>IF($B89="","",IFERROR(INDEX('Verified Model &amp; Cartridge Ref'!$E$2:$E$44,MATCH($B89,'Verified Model &amp; Cartridge Ref'!$A$2:$A$44,0)),"Pick a listed model"))</f>
        <v/>
      </c>
      <c r="H89" s="7" t="str">
        <f>IF($B89="","",IFERROR(INDEX('Verified Model &amp; Cartridge Ref'!$F$2:$F$44,MATCH($B89,'Verified Model &amp; Cartridge Ref'!$A$2:$A$44,0)),"Pick a listed model"))</f>
        <v/>
      </c>
      <c r="I89" s="8" t="str">
        <f>IF($D89="","",EDATE($D89,36))</f>
        <v/>
      </c>
      <c r="J89" s="7" t="str">
        <f>IF($I89="","",IF($I89&lt;TODAY(),"OVERDUE",IF($I89-TODAY()&lt;=90,"Due within 90 days","OK")))</f>
        <v/>
      </c>
      <c r="K89" s="9" t="str">
        <f>IF($B89="","",IFERROR(HYPERLINK(INDEX('Verified Model &amp; Cartridge Ref'!$J$2:$J$44,MATCH($B89,'Verified Model &amp; Cartridge Ref'!$A$2:$A$44,0))&amp;"#buy",INDEX('Verified Model &amp; Cartridge Ref'!$K$2:$K$44,MATCH($B89,'Verified Model &amp; Cartridge Ref'!$A$2:$A$44,0))),"Pick a listed model"))</f>
        <v/>
      </c>
      <c r="L89" s="9" t="str">
        <f>IF($B89="","",IFERROR(HYPERLINK(INDEX('Verified Model &amp; Cartridge Ref'!$J$2:$J$44,MATCH($B89,'Verified Model &amp; Cartridge Ref'!$A$2:$A$44,0)),"Open CellFit Page"),"Pick a listed model"))</f>
        <v/>
      </c>
      <c r="M89" s="7" t="str">
        <f>IF($B89="","",IFERROR(INDEX('Verified Model &amp; Cartridge Ref'!$I$2:$I$44,MATCH($B89,'Verified Model &amp; Cartridge Ref'!$A$2:$A$44,0)),"Pick a listed model"))</f>
        <v/>
      </c>
    </row>
    <row r="90" spans="1:13" x14ac:dyDescent="0.25">
      <c r="A90" s="5"/>
      <c r="B90" s="5"/>
      <c r="C90" s="5"/>
      <c r="D90" s="6"/>
      <c r="E90" s="7" t="str">
        <f>IF($B90="","",IFERROR(INDEX('Verified Model &amp; Cartridge Ref'!$C$2:$C$44,MATCH($B90,'Verified Model &amp; Cartridge Ref'!$A$2:$A$44,0)),"Pick a listed model"))</f>
        <v/>
      </c>
      <c r="F90" s="7" t="str">
        <f>IF($B90="","",IFERROR(INDEX('Verified Model &amp; Cartridge Ref'!$D$2:$D$44,MATCH($B90,'Verified Model &amp; Cartridge Ref'!$A$2:$A$44,0)),"Pick a listed model"))</f>
        <v/>
      </c>
      <c r="G90" s="7" t="str">
        <f>IF($B90="","",IFERROR(INDEX('Verified Model &amp; Cartridge Ref'!$E$2:$E$44,MATCH($B90,'Verified Model &amp; Cartridge Ref'!$A$2:$A$44,0)),"Pick a listed model"))</f>
        <v/>
      </c>
      <c r="H90" s="7" t="str">
        <f>IF($B90="","",IFERROR(INDEX('Verified Model &amp; Cartridge Ref'!$F$2:$F$44,MATCH($B90,'Verified Model &amp; Cartridge Ref'!$A$2:$A$44,0)),"Pick a listed model"))</f>
        <v/>
      </c>
      <c r="I90" s="8" t="str">
        <f>IF($D90="","",EDATE($D90,36))</f>
        <v/>
      </c>
      <c r="J90" s="7" t="str">
        <f>IF($I90="","",IF($I90&lt;TODAY(),"OVERDUE",IF($I90-TODAY()&lt;=90,"Due within 90 days","OK")))</f>
        <v/>
      </c>
      <c r="K90" s="9" t="str">
        <f>IF($B90="","",IFERROR(HYPERLINK(INDEX('Verified Model &amp; Cartridge Ref'!$J$2:$J$44,MATCH($B90,'Verified Model &amp; Cartridge Ref'!$A$2:$A$44,0))&amp;"#buy",INDEX('Verified Model &amp; Cartridge Ref'!$K$2:$K$44,MATCH($B90,'Verified Model &amp; Cartridge Ref'!$A$2:$A$44,0))),"Pick a listed model"))</f>
        <v/>
      </c>
      <c r="L90" s="9" t="str">
        <f>IF($B90="","",IFERROR(HYPERLINK(INDEX('Verified Model &amp; Cartridge Ref'!$J$2:$J$44,MATCH($B90,'Verified Model &amp; Cartridge Ref'!$A$2:$A$44,0)),"Open CellFit Page"),"Pick a listed model"))</f>
        <v/>
      </c>
      <c r="M90" s="7" t="str">
        <f>IF($B90="","",IFERROR(INDEX('Verified Model &amp; Cartridge Ref'!$I$2:$I$44,MATCH($B90,'Verified Model &amp; Cartridge Ref'!$A$2:$A$44,0)),"Pick a listed model"))</f>
        <v/>
      </c>
    </row>
    <row r="91" spans="1:13" x14ac:dyDescent="0.25">
      <c r="A91" s="5"/>
      <c r="B91" s="5"/>
      <c r="C91" s="5"/>
      <c r="D91" s="6"/>
      <c r="E91" s="7" t="str">
        <f>IF($B91="","",IFERROR(INDEX('Verified Model &amp; Cartridge Ref'!$C$2:$C$44,MATCH($B91,'Verified Model &amp; Cartridge Ref'!$A$2:$A$44,0)),"Pick a listed model"))</f>
        <v/>
      </c>
      <c r="F91" s="7" t="str">
        <f>IF($B91="","",IFERROR(INDEX('Verified Model &amp; Cartridge Ref'!$D$2:$D$44,MATCH($B91,'Verified Model &amp; Cartridge Ref'!$A$2:$A$44,0)),"Pick a listed model"))</f>
        <v/>
      </c>
      <c r="G91" s="7" t="str">
        <f>IF($B91="","",IFERROR(INDEX('Verified Model &amp; Cartridge Ref'!$E$2:$E$44,MATCH($B91,'Verified Model &amp; Cartridge Ref'!$A$2:$A$44,0)),"Pick a listed model"))</f>
        <v/>
      </c>
      <c r="H91" s="7" t="str">
        <f>IF($B91="","",IFERROR(INDEX('Verified Model &amp; Cartridge Ref'!$F$2:$F$44,MATCH($B91,'Verified Model &amp; Cartridge Ref'!$A$2:$A$44,0)),"Pick a listed model"))</f>
        <v/>
      </c>
      <c r="I91" s="8" t="str">
        <f>IF($D91="","",EDATE($D91,36))</f>
        <v/>
      </c>
      <c r="J91" s="7" t="str">
        <f>IF($I91="","",IF($I91&lt;TODAY(),"OVERDUE",IF($I91-TODAY()&lt;=90,"Due within 90 days","OK")))</f>
        <v/>
      </c>
      <c r="K91" s="9" t="str">
        <f>IF($B91="","",IFERROR(HYPERLINK(INDEX('Verified Model &amp; Cartridge Ref'!$J$2:$J$44,MATCH($B91,'Verified Model &amp; Cartridge Ref'!$A$2:$A$44,0))&amp;"#buy",INDEX('Verified Model &amp; Cartridge Ref'!$K$2:$K$44,MATCH($B91,'Verified Model &amp; Cartridge Ref'!$A$2:$A$44,0))),"Pick a listed model"))</f>
        <v/>
      </c>
      <c r="L91" s="9" t="str">
        <f>IF($B91="","",IFERROR(HYPERLINK(INDEX('Verified Model &amp; Cartridge Ref'!$J$2:$J$44,MATCH($B91,'Verified Model &amp; Cartridge Ref'!$A$2:$A$44,0)),"Open CellFit Page"),"Pick a listed model"))</f>
        <v/>
      </c>
      <c r="M91" s="7" t="str">
        <f>IF($B91="","",IFERROR(INDEX('Verified Model &amp; Cartridge Ref'!$I$2:$I$44,MATCH($B91,'Verified Model &amp; Cartridge Ref'!$A$2:$A$44,0)),"Pick a listed model"))</f>
        <v/>
      </c>
    </row>
    <row r="92" spans="1:13" x14ac:dyDescent="0.25">
      <c r="A92" s="5"/>
      <c r="B92" s="5"/>
      <c r="C92" s="5"/>
      <c r="D92" s="6"/>
      <c r="E92" s="7" t="str">
        <f>IF($B92="","",IFERROR(INDEX('Verified Model &amp; Cartridge Ref'!$C$2:$C$44,MATCH($B92,'Verified Model &amp; Cartridge Ref'!$A$2:$A$44,0)),"Pick a listed model"))</f>
        <v/>
      </c>
      <c r="F92" s="7" t="str">
        <f>IF($B92="","",IFERROR(INDEX('Verified Model &amp; Cartridge Ref'!$D$2:$D$44,MATCH($B92,'Verified Model &amp; Cartridge Ref'!$A$2:$A$44,0)),"Pick a listed model"))</f>
        <v/>
      </c>
      <c r="G92" s="7" t="str">
        <f>IF($B92="","",IFERROR(INDEX('Verified Model &amp; Cartridge Ref'!$E$2:$E$44,MATCH($B92,'Verified Model &amp; Cartridge Ref'!$A$2:$A$44,0)),"Pick a listed model"))</f>
        <v/>
      </c>
      <c r="H92" s="7" t="str">
        <f>IF($B92="","",IFERROR(INDEX('Verified Model &amp; Cartridge Ref'!$F$2:$F$44,MATCH($B92,'Verified Model &amp; Cartridge Ref'!$A$2:$A$44,0)),"Pick a listed model"))</f>
        <v/>
      </c>
      <c r="I92" s="8" t="str">
        <f>IF($D92="","",EDATE($D92,36))</f>
        <v/>
      </c>
      <c r="J92" s="7" t="str">
        <f>IF($I92="","",IF($I92&lt;TODAY(),"OVERDUE",IF($I92-TODAY()&lt;=90,"Due within 90 days","OK")))</f>
        <v/>
      </c>
      <c r="K92" s="9" t="str">
        <f>IF($B92="","",IFERROR(HYPERLINK(INDEX('Verified Model &amp; Cartridge Ref'!$J$2:$J$44,MATCH($B92,'Verified Model &amp; Cartridge Ref'!$A$2:$A$44,0))&amp;"#buy",INDEX('Verified Model &amp; Cartridge Ref'!$K$2:$K$44,MATCH($B92,'Verified Model &amp; Cartridge Ref'!$A$2:$A$44,0))),"Pick a listed model"))</f>
        <v/>
      </c>
      <c r="L92" s="9" t="str">
        <f>IF($B92="","",IFERROR(HYPERLINK(INDEX('Verified Model &amp; Cartridge Ref'!$J$2:$J$44,MATCH($B92,'Verified Model &amp; Cartridge Ref'!$A$2:$A$44,0)),"Open CellFit Page"),"Pick a listed model"))</f>
        <v/>
      </c>
      <c r="M92" s="7" t="str">
        <f>IF($B92="","",IFERROR(INDEX('Verified Model &amp; Cartridge Ref'!$I$2:$I$44,MATCH($B92,'Verified Model &amp; Cartridge Ref'!$A$2:$A$44,0)),"Pick a listed model"))</f>
        <v/>
      </c>
    </row>
    <row r="93" spans="1:13" x14ac:dyDescent="0.25">
      <c r="A93" s="5"/>
      <c r="B93" s="5"/>
      <c r="C93" s="5"/>
      <c r="D93" s="6"/>
      <c r="E93" s="7" t="str">
        <f>IF($B93="","",IFERROR(INDEX('Verified Model &amp; Cartridge Ref'!$C$2:$C$44,MATCH($B93,'Verified Model &amp; Cartridge Ref'!$A$2:$A$44,0)),"Pick a listed model"))</f>
        <v/>
      </c>
      <c r="F93" s="7" t="str">
        <f>IF($B93="","",IFERROR(INDEX('Verified Model &amp; Cartridge Ref'!$D$2:$D$44,MATCH($B93,'Verified Model &amp; Cartridge Ref'!$A$2:$A$44,0)),"Pick a listed model"))</f>
        <v/>
      </c>
      <c r="G93" s="7" t="str">
        <f>IF($B93="","",IFERROR(INDEX('Verified Model &amp; Cartridge Ref'!$E$2:$E$44,MATCH($B93,'Verified Model &amp; Cartridge Ref'!$A$2:$A$44,0)),"Pick a listed model"))</f>
        <v/>
      </c>
      <c r="H93" s="7" t="str">
        <f>IF($B93="","",IFERROR(INDEX('Verified Model &amp; Cartridge Ref'!$F$2:$F$44,MATCH($B93,'Verified Model &amp; Cartridge Ref'!$A$2:$A$44,0)),"Pick a listed model"))</f>
        <v/>
      </c>
      <c r="I93" s="8" t="str">
        <f>IF($D93="","",EDATE($D93,36))</f>
        <v/>
      </c>
      <c r="J93" s="7" t="str">
        <f>IF($I93="","",IF($I93&lt;TODAY(),"OVERDUE",IF($I93-TODAY()&lt;=90,"Due within 90 days","OK")))</f>
        <v/>
      </c>
      <c r="K93" s="9" t="str">
        <f>IF($B93="","",IFERROR(HYPERLINK(INDEX('Verified Model &amp; Cartridge Ref'!$J$2:$J$44,MATCH($B93,'Verified Model &amp; Cartridge Ref'!$A$2:$A$44,0))&amp;"#buy",INDEX('Verified Model &amp; Cartridge Ref'!$K$2:$K$44,MATCH($B93,'Verified Model &amp; Cartridge Ref'!$A$2:$A$44,0))),"Pick a listed model"))</f>
        <v/>
      </c>
      <c r="L93" s="9" t="str">
        <f>IF($B93="","",IFERROR(HYPERLINK(INDEX('Verified Model &amp; Cartridge Ref'!$J$2:$J$44,MATCH($B93,'Verified Model &amp; Cartridge Ref'!$A$2:$A$44,0)),"Open CellFit Page"),"Pick a listed model"))</f>
        <v/>
      </c>
      <c r="M93" s="7" t="str">
        <f>IF($B93="","",IFERROR(INDEX('Verified Model &amp; Cartridge Ref'!$I$2:$I$44,MATCH($B93,'Verified Model &amp; Cartridge Ref'!$A$2:$A$44,0)),"Pick a listed model"))</f>
        <v/>
      </c>
    </row>
    <row r="94" spans="1:13" x14ac:dyDescent="0.25">
      <c r="A94" s="5"/>
      <c r="B94" s="5"/>
      <c r="C94" s="5"/>
      <c r="D94" s="6"/>
      <c r="E94" s="7" t="str">
        <f>IF($B94="","",IFERROR(INDEX('Verified Model &amp; Cartridge Ref'!$C$2:$C$44,MATCH($B94,'Verified Model &amp; Cartridge Ref'!$A$2:$A$44,0)),"Pick a listed model"))</f>
        <v/>
      </c>
      <c r="F94" s="7" t="str">
        <f>IF($B94="","",IFERROR(INDEX('Verified Model &amp; Cartridge Ref'!$D$2:$D$44,MATCH($B94,'Verified Model &amp; Cartridge Ref'!$A$2:$A$44,0)),"Pick a listed model"))</f>
        <v/>
      </c>
      <c r="G94" s="7" t="str">
        <f>IF($B94="","",IFERROR(INDEX('Verified Model &amp; Cartridge Ref'!$E$2:$E$44,MATCH($B94,'Verified Model &amp; Cartridge Ref'!$A$2:$A$44,0)),"Pick a listed model"))</f>
        <v/>
      </c>
      <c r="H94" s="7" t="str">
        <f>IF($B94="","",IFERROR(INDEX('Verified Model &amp; Cartridge Ref'!$F$2:$F$44,MATCH($B94,'Verified Model &amp; Cartridge Ref'!$A$2:$A$44,0)),"Pick a listed model"))</f>
        <v/>
      </c>
      <c r="I94" s="8" t="str">
        <f>IF($D94="","",EDATE($D94,36))</f>
        <v/>
      </c>
      <c r="J94" s="7" t="str">
        <f>IF($I94="","",IF($I94&lt;TODAY(),"OVERDUE",IF($I94-TODAY()&lt;=90,"Due within 90 days","OK")))</f>
        <v/>
      </c>
      <c r="K94" s="9" t="str">
        <f>IF($B94="","",IFERROR(HYPERLINK(INDEX('Verified Model &amp; Cartridge Ref'!$J$2:$J$44,MATCH($B94,'Verified Model &amp; Cartridge Ref'!$A$2:$A$44,0))&amp;"#buy",INDEX('Verified Model &amp; Cartridge Ref'!$K$2:$K$44,MATCH($B94,'Verified Model &amp; Cartridge Ref'!$A$2:$A$44,0))),"Pick a listed model"))</f>
        <v/>
      </c>
      <c r="L94" s="9" t="str">
        <f>IF($B94="","",IFERROR(HYPERLINK(INDEX('Verified Model &amp; Cartridge Ref'!$J$2:$J$44,MATCH($B94,'Verified Model &amp; Cartridge Ref'!$A$2:$A$44,0)),"Open CellFit Page"),"Pick a listed model"))</f>
        <v/>
      </c>
      <c r="M94" s="7" t="str">
        <f>IF($B94="","",IFERROR(INDEX('Verified Model &amp; Cartridge Ref'!$I$2:$I$44,MATCH($B94,'Verified Model &amp; Cartridge Ref'!$A$2:$A$44,0)),"Pick a listed model"))</f>
        <v/>
      </c>
    </row>
    <row r="95" spans="1:13" x14ac:dyDescent="0.25">
      <c r="A95" s="5"/>
      <c r="B95" s="5"/>
      <c r="C95" s="5"/>
      <c r="D95" s="6"/>
      <c r="E95" s="7" t="str">
        <f>IF($B95="","",IFERROR(INDEX('Verified Model &amp; Cartridge Ref'!$C$2:$C$44,MATCH($B95,'Verified Model &amp; Cartridge Ref'!$A$2:$A$44,0)),"Pick a listed model"))</f>
        <v/>
      </c>
      <c r="F95" s="7" t="str">
        <f>IF($B95="","",IFERROR(INDEX('Verified Model &amp; Cartridge Ref'!$D$2:$D$44,MATCH($B95,'Verified Model &amp; Cartridge Ref'!$A$2:$A$44,0)),"Pick a listed model"))</f>
        <v/>
      </c>
      <c r="G95" s="7" t="str">
        <f>IF($B95="","",IFERROR(INDEX('Verified Model &amp; Cartridge Ref'!$E$2:$E$44,MATCH($B95,'Verified Model &amp; Cartridge Ref'!$A$2:$A$44,0)),"Pick a listed model"))</f>
        <v/>
      </c>
      <c r="H95" s="7" t="str">
        <f>IF($B95="","",IFERROR(INDEX('Verified Model &amp; Cartridge Ref'!$F$2:$F$44,MATCH($B95,'Verified Model &amp; Cartridge Ref'!$A$2:$A$44,0)),"Pick a listed model"))</f>
        <v/>
      </c>
      <c r="I95" s="8" t="str">
        <f>IF($D95="","",EDATE($D95,36))</f>
        <v/>
      </c>
      <c r="J95" s="7" t="str">
        <f>IF($I95="","",IF($I95&lt;TODAY(),"OVERDUE",IF($I95-TODAY()&lt;=90,"Due within 90 days","OK")))</f>
        <v/>
      </c>
      <c r="K95" s="9" t="str">
        <f>IF($B95="","",IFERROR(HYPERLINK(INDEX('Verified Model &amp; Cartridge Ref'!$J$2:$J$44,MATCH($B95,'Verified Model &amp; Cartridge Ref'!$A$2:$A$44,0))&amp;"#buy",INDEX('Verified Model &amp; Cartridge Ref'!$K$2:$K$44,MATCH($B95,'Verified Model &amp; Cartridge Ref'!$A$2:$A$44,0))),"Pick a listed model"))</f>
        <v/>
      </c>
      <c r="L95" s="9" t="str">
        <f>IF($B95="","",IFERROR(HYPERLINK(INDEX('Verified Model &amp; Cartridge Ref'!$J$2:$J$44,MATCH($B95,'Verified Model &amp; Cartridge Ref'!$A$2:$A$44,0)),"Open CellFit Page"),"Pick a listed model"))</f>
        <v/>
      </c>
      <c r="M95" s="7" t="str">
        <f>IF($B95="","",IFERROR(INDEX('Verified Model &amp; Cartridge Ref'!$I$2:$I$44,MATCH($B95,'Verified Model &amp; Cartridge Ref'!$A$2:$A$44,0)),"Pick a listed model"))</f>
        <v/>
      </c>
    </row>
    <row r="96" spans="1:13" x14ac:dyDescent="0.25">
      <c r="A96" s="5"/>
      <c r="B96" s="5"/>
      <c r="C96" s="5"/>
      <c r="D96" s="6"/>
      <c r="E96" s="7" t="str">
        <f>IF($B96="","",IFERROR(INDEX('Verified Model &amp; Cartridge Ref'!$C$2:$C$44,MATCH($B96,'Verified Model &amp; Cartridge Ref'!$A$2:$A$44,0)),"Pick a listed model"))</f>
        <v/>
      </c>
      <c r="F96" s="7" t="str">
        <f>IF($B96="","",IFERROR(INDEX('Verified Model &amp; Cartridge Ref'!$D$2:$D$44,MATCH($B96,'Verified Model &amp; Cartridge Ref'!$A$2:$A$44,0)),"Pick a listed model"))</f>
        <v/>
      </c>
      <c r="G96" s="7" t="str">
        <f>IF($B96="","",IFERROR(INDEX('Verified Model &amp; Cartridge Ref'!$E$2:$E$44,MATCH($B96,'Verified Model &amp; Cartridge Ref'!$A$2:$A$44,0)),"Pick a listed model"))</f>
        <v/>
      </c>
      <c r="H96" s="7" t="str">
        <f>IF($B96="","",IFERROR(INDEX('Verified Model &amp; Cartridge Ref'!$F$2:$F$44,MATCH($B96,'Verified Model &amp; Cartridge Ref'!$A$2:$A$44,0)),"Pick a listed model"))</f>
        <v/>
      </c>
      <c r="I96" s="8" t="str">
        <f>IF($D96="","",EDATE($D96,36))</f>
        <v/>
      </c>
      <c r="J96" s="7" t="str">
        <f>IF($I96="","",IF($I96&lt;TODAY(),"OVERDUE",IF($I96-TODAY()&lt;=90,"Due within 90 days","OK")))</f>
        <v/>
      </c>
      <c r="K96" s="9" t="str">
        <f>IF($B96="","",IFERROR(HYPERLINK(INDEX('Verified Model &amp; Cartridge Ref'!$J$2:$J$44,MATCH($B96,'Verified Model &amp; Cartridge Ref'!$A$2:$A$44,0))&amp;"#buy",INDEX('Verified Model &amp; Cartridge Ref'!$K$2:$K$44,MATCH($B96,'Verified Model &amp; Cartridge Ref'!$A$2:$A$44,0))),"Pick a listed model"))</f>
        <v/>
      </c>
      <c r="L96" s="9" t="str">
        <f>IF($B96="","",IFERROR(HYPERLINK(INDEX('Verified Model &amp; Cartridge Ref'!$J$2:$J$44,MATCH($B96,'Verified Model &amp; Cartridge Ref'!$A$2:$A$44,0)),"Open CellFit Page"),"Pick a listed model"))</f>
        <v/>
      </c>
      <c r="M96" s="7" t="str">
        <f>IF($B96="","",IFERROR(INDEX('Verified Model &amp; Cartridge Ref'!$I$2:$I$44,MATCH($B96,'Verified Model &amp; Cartridge Ref'!$A$2:$A$44,0)),"Pick a listed model"))</f>
        <v/>
      </c>
    </row>
    <row r="97" spans="1:13" x14ac:dyDescent="0.25">
      <c r="A97" s="5"/>
      <c r="B97" s="5"/>
      <c r="C97" s="5"/>
      <c r="D97" s="6"/>
      <c r="E97" s="7" t="str">
        <f>IF($B97="","",IFERROR(INDEX('Verified Model &amp; Cartridge Ref'!$C$2:$C$44,MATCH($B97,'Verified Model &amp; Cartridge Ref'!$A$2:$A$44,0)),"Pick a listed model"))</f>
        <v/>
      </c>
      <c r="F97" s="7" t="str">
        <f>IF($B97="","",IFERROR(INDEX('Verified Model &amp; Cartridge Ref'!$D$2:$D$44,MATCH($B97,'Verified Model &amp; Cartridge Ref'!$A$2:$A$44,0)),"Pick a listed model"))</f>
        <v/>
      </c>
      <c r="G97" s="7" t="str">
        <f>IF($B97="","",IFERROR(INDEX('Verified Model &amp; Cartridge Ref'!$E$2:$E$44,MATCH($B97,'Verified Model &amp; Cartridge Ref'!$A$2:$A$44,0)),"Pick a listed model"))</f>
        <v/>
      </c>
      <c r="H97" s="7" t="str">
        <f>IF($B97="","",IFERROR(INDEX('Verified Model &amp; Cartridge Ref'!$F$2:$F$44,MATCH($B97,'Verified Model &amp; Cartridge Ref'!$A$2:$A$44,0)),"Pick a listed model"))</f>
        <v/>
      </c>
      <c r="I97" s="8" t="str">
        <f>IF($D97="","",EDATE($D97,36))</f>
        <v/>
      </c>
      <c r="J97" s="7" t="str">
        <f>IF($I97="","",IF($I97&lt;TODAY(),"OVERDUE",IF($I97-TODAY()&lt;=90,"Due within 90 days","OK")))</f>
        <v/>
      </c>
      <c r="K97" s="9" t="str">
        <f>IF($B97="","",IFERROR(HYPERLINK(INDEX('Verified Model &amp; Cartridge Ref'!$J$2:$J$44,MATCH($B97,'Verified Model &amp; Cartridge Ref'!$A$2:$A$44,0))&amp;"#buy",INDEX('Verified Model &amp; Cartridge Ref'!$K$2:$K$44,MATCH($B97,'Verified Model &amp; Cartridge Ref'!$A$2:$A$44,0))),"Pick a listed model"))</f>
        <v/>
      </c>
      <c r="L97" s="9" t="str">
        <f>IF($B97="","",IFERROR(HYPERLINK(INDEX('Verified Model &amp; Cartridge Ref'!$J$2:$J$44,MATCH($B97,'Verified Model &amp; Cartridge Ref'!$A$2:$A$44,0)),"Open CellFit Page"),"Pick a listed model"))</f>
        <v/>
      </c>
      <c r="M97" s="7" t="str">
        <f>IF($B97="","",IFERROR(INDEX('Verified Model &amp; Cartridge Ref'!$I$2:$I$44,MATCH($B97,'Verified Model &amp; Cartridge Ref'!$A$2:$A$44,0)),"Pick a listed model"))</f>
        <v/>
      </c>
    </row>
    <row r="98" spans="1:13" x14ac:dyDescent="0.25">
      <c r="A98" s="5"/>
      <c r="B98" s="5"/>
      <c r="C98" s="5"/>
      <c r="D98" s="6"/>
      <c r="E98" s="7" t="str">
        <f>IF($B98="","",IFERROR(INDEX('Verified Model &amp; Cartridge Ref'!$C$2:$C$44,MATCH($B98,'Verified Model &amp; Cartridge Ref'!$A$2:$A$44,0)),"Pick a listed model"))</f>
        <v/>
      </c>
      <c r="F98" s="7" t="str">
        <f>IF($B98="","",IFERROR(INDEX('Verified Model &amp; Cartridge Ref'!$D$2:$D$44,MATCH($B98,'Verified Model &amp; Cartridge Ref'!$A$2:$A$44,0)),"Pick a listed model"))</f>
        <v/>
      </c>
      <c r="G98" s="7" t="str">
        <f>IF($B98="","",IFERROR(INDEX('Verified Model &amp; Cartridge Ref'!$E$2:$E$44,MATCH($B98,'Verified Model &amp; Cartridge Ref'!$A$2:$A$44,0)),"Pick a listed model"))</f>
        <v/>
      </c>
      <c r="H98" s="7" t="str">
        <f>IF($B98="","",IFERROR(INDEX('Verified Model &amp; Cartridge Ref'!$F$2:$F$44,MATCH($B98,'Verified Model &amp; Cartridge Ref'!$A$2:$A$44,0)),"Pick a listed model"))</f>
        <v/>
      </c>
      <c r="I98" s="8" t="str">
        <f>IF($D98="","",EDATE($D98,36))</f>
        <v/>
      </c>
      <c r="J98" s="7" t="str">
        <f>IF($I98="","",IF($I98&lt;TODAY(),"OVERDUE",IF($I98-TODAY()&lt;=90,"Due within 90 days","OK")))</f>
        <v/>
      </c>
      <c r="K98" s="9" t="str">
        <f>IF($B98="","",IFERROR(HYPERLINK(INDEX('Verified Model &amp; Cartridge Ref'!$J$2:$J$44,MATCH($B98,'Verified Model &amp; Cartridge Ref'!$A$2:$A$44,0))&amp;"#buy",INDEX('Verified Model &amp; Cartridge Ref'!$K$2:$K$44,MATCH($B98,'Verified Model &amp; Cartridge Ref'!$A$2:$A$44,0))),"Pick a listed model"))</f>
        <v/>
      </c>
      <c r="L98" s="9" t="str">
        <f>IF($B98="","",IFERROR(HYPERLINK(INDEX('Verified Model &amp; Cartridge Ref'!$J$2:$J$44,MATCH($B98,'Verified Model &amp; Cartridge Ref'!$A$2:$A$44,0)),"Open CellFit Page"),"Pick a listed model"))</f>
        <v/>
      </c>
      <c r="M98" s="7" t="str">
        <f>IF($B98="","",IFERROR(INDEX('Verified Model &amp; Cartridge Ref'!$I$2:$I$44,MATCH($B98,'Verified Model &amp; Cartridge Ref'!$A$2:$A$44,0)),"Pick a listed model"))</f>
        <v/>
      </c>
    </row>
    <row r="99" spans="1:13" x14ac:dyDescent="0.25">
      <c r="A99" s="5"/>
      <c r="B99" s="5"/>
      <c r="C99" s="5"/>
      <c r="D99" s="6"/>
      <c r="E99" s="7" t="str">
        <f>IF($B99="","",IFERROR(INDEX('Verified Model &amp; Cartridge Ref'!$C$2:$C$44,MATCH($B99,'Verified Model &amp; Cartridge Ref'!$A$2:$A$44,0)),"Pick a listed model"))</f>
        <v/>
      </c>
      <c r="F99" s="7" t="str">
        <f>IF($B99="","",IFERROR(INDEX('Verified Model &amp; Cartridge Ref'!$D$2:$D$44,MATCH($B99,'Verified Model &amp; Cartridge Ref'!$A$2:$A$44,0)),"Pick a listed model"))</f>
        <v/>
      </c>
      <c r="G99" s="7" t="str">
        <f>IF($B99="","",IFERROR(INDEX('Verified Model &amp; Cartridge Ref'!$E$2:$E$44,MATCH($B99,'Verified Model &amp; Cartridge Ref'!$A$2:$A$44,0)),"Pick a listed model"))</f>
        <v/>
      </c>
      <c r="H99" s="7" t="str">
        <f>IF($B99="","",IFERROR(INDEX('Verified Model &amp; Cartridge Ref'!$F$2:$F$44,MATCH($B99,'Verified Model &amp; Cartridge Ref'!$A$2:$A$44,0)),"Pick a listed model"))</f>
        <v/>
      </c>
      <c r="I99" s="8" t="str">
        <f>IF($D99="","",EDATE($D99,36))</f>
        <v/>
      </c>
      <c r="J99" s="7" t="str">
        <f>IF($I99="","",IF($I99&lt;TODAY(),"OVERDUE",IF($I99-TODAY()&lt;=90,"Due within 90 days","OK")))</f>
        <v/>
      </c>
      <c r="K99" s="9" t="str">
        <f>IF($B99="","",IFERROR(HYPERLINK(INDEX('Verified Model &amp; Cartridge Ref'!$J$2:$J$44,MATCH($B99,'Verified Model &amp; Cartridge Ref'!$A$2:$A$44,0))&amp;"#buy",INDEX('Verified Model &amp; Cartridge Ref'!$K$2:$K$44,MATCH($B99,'Verified Model &amp; Cartridge Ref'!$A$2:$A$44,0))),"Pick a listed model"))</f>
        <v/>
      </c>
      <c r="L99" s="9" t="str">
        <f>IF($B99="","",IFERROR(HYPERLINK(INDEX('Verified Model &amp; Cartridge Ref'!$J$2:$J$44,MATCH($B99,'Verified Model &amp; Cartridge Ref'!$A$2:$A$44,0)),"Open CellFit Page"),"Pick a listed model"))</f>
        <v/>
      </c>
      <c r="M99" s="7" t="str">
        <f>IF($B99="","",IFERROR(INDEX('Verified Model &amp; Cartridge Ref'!$I$2:$I$44,MATCH($B99,'Verified Model &amp; Cartridge Ref'!$A$2:$A$44,0)),"Pick a listed model"))</f>
        <v/>
      </c>
    </row>
    <row r="100" spans="1:13" x14ac:dyDescent="0.25">
      <c r="A100" s="5"/>
      <c r="B100" s="5"/>
      <c r="C100" s="5"/>
      <c r="D100" s="6"/>
      <c r="E100" s="7" t="str">
        <f>IF($B100="","",IFERROR(INDEX('Verified Model &amp; Cartridge Ref'!$C$2:$C$44,MATCH($B100,'Verified Model &amp; Cartridge Ref'!$A$2:$A$44,0)),"Pick a listed model"))</f>
        <v/>
      </c>
      <c r="F100" s="7" t="str">
        <f>IF($B100="","",IFERROR(INDEX('Verified Model &amp; Cartridge Ref'!$D$2:$D$44,MATCH($B100,'Verified Model &amp; Cartridge Ref'!$A$2:$A$44,0)),"Pick a listed model"))</f>
        <v/>
      </c>
      <c r="G100" s="7" t="str">
        <f>IF($B100="","",IFERROR(INDEX('Verified Model &amp; Cartridge Ref'!$E$2:$E$44,MATCH($B100,'Verified Model &amp; Cartridge Ref'!$A$2:$A$44,0)),"Pick a listed model"))</f>
        <v/>
      </c>
      <c r="H100" s="7" t="str">
        <f>IF($B100="","",IFERROR(INDEX('Verified Model &amp; Cartridge Ref'!$F$2:$F$44,MATCH($B100,'Verified Model &amp; Cartridge Ref'!$A$2:$A$44,0)),"Pick a listed model"))</f>
        <v/>
      </c>
      <c r="I100" s="8" t="str">
        <f>IF($D100="","",EDATE($D100,36))</f>
        <v/>
      </c>
      <c r="J100" s="7" t="str">
        <f>IF($I100="","",IF($I100&lt;TODAY(),"OVERDUE",IF($I100-TODAY()&lt;=90,"Due within 90 days","OK")))</f>
        <v/>
      </c>
      <c r="K100" s="9" t="str">
        <f>IF($B100="","",IFERROR(HYPERLINK(INDEX('Verified Model &amp; Cartridge Ref'!$J$2:$J$44,MATCH($B100,'Verified Model &amp; Cartridge Ref'!$A$2:$A$44,0))&amp;"#buy",INDEX('Verified Model &amp; Cartridge Ref'!$K$2:$K$44,MATCH($B100,'Verified Model &amp; Cartridge Ref'!$A$2:$A$44,0))),"Pick a listed model"))</f>
        <v/>
      </c>
      <c r="L100" s="9" t="str">
        <f>IF($B100="","",IFERROR(HYPERLINK(INDEX('Verified Model &amp; Cartridge Ref'!$J$2:$J$44,MATCH($B100,'Verified Model &amp; Cartridge Ref'!$A$2:$A$44,0)),"Open CellFit Page"),"Pick a listed model"))</f>
        <v/>
      </c>
      <c r="M100" s="7" t="str">
        <f>IF($B100="","",IFERROR(INDEX('Verified Model &amp; Cartridge Ref'!$I$2:$I$44,MATCH($B100,'Verified Model &amp; Cartridge Ref'!$A$2:$A$44,0)),"Pick a listed model"))</f>
        <v/>
      </c>
    </row>
    <row r="101" spans="1:13" x14ac:dyDescent="0.25">
      <c r="A101" s="5"/>
      <c r="B101" s="5"/>
      <c r="C101" s="5"/>
      <c r="D101" s="6"/>
      <c r="E101" s="7" t="str">
        <f>IF($B101="","",IFERROR(INDEX('Verified Model &amp; Cartridge Ref'!$C$2:$C$44,MATCH($B101,'Verified Model &amp; Cartridge Ref'!$A$2:$A$44,0)),"Pick a listed model"))</f>
        <v/>
      </c>
      <c r="F101" s="7" t="str">
        <f>IF($B101="","",IFERROR(INDEX('Verified Model &amp; Cartridge Ref'!$D$2:$D$44,MATCH($B101,'Verified Model &amp; Cartridge Ref'!$A$2:$A$44,0)),"Pick a listed model"))</f>
        <v/>
      </c>
      <c r="G101" s="7" t="str">
        <f>IF($B101="","",IFERROR(INDEX('Verified Model &amp; Cartridge Ref'!$E$2:$E$44,MATCH($B101,'Verified Model &amp; Cartridge Ref'!$A$2:$A$44,0)),"Pick a listed model"))</f>
        <v/>
      </c>
      <c r="H101" s="7" t="str">
        <f>IF($B101="","",IFERROR(INDEX('Verified Model &amp; Cartridge Ref'!$F$2:$F$44,MATCH($B101,'Verified Model &amp; Cartridge Ref'!$A$2:$A$44,0)),"Pick a listed model"))</f>
        <v/>
      </c>
      <c r="I101" s="8" t="str">
        <f>IF($D101="","",EDATE($D101,36))</f>
        <v/>
      </c>
      <c r="J101" s="7" t="str">
        <f>IF($I101="","",IF($I101&lt;TODAY(),"OVERDUE",IF($I101-TODAY()&lt;=90,"Due within 90 days","OK")))</f>
        <v/>
      </c>
      <c r="K101" s="9" t="str">
        <f>IF($B101="","",IFERROR(HYPERLINK(INDEX('Verified Model &amp; Cartridge Ref'!$J$2:$J$44,MATCH($B101,'Verified Model &amp; Cartridge Ref'!$A$2:$A$44,0))&amp;"#buy",INDEX('Verified Model &amp; Cartridge Ref'!$K$2:$K$44,MATCH($B101,'Verified Model &amp; Cartridge Ref'!$A$2:$A$44,0))),"Pick a listed model"))</f>
        <v/>
      </c>
      <c r="L101" s="9" t="str">
        <f>IF($B101="","",IFERROR(HYPERLINK(INDEX('Verified Model &amp; Cartridge Ref'!$J$2:$J$44,MATCH($B101,'Verified Model &amp; Cartridge Ref'!$A$2:$A$44,0)),"Open CellFit Page"),"Pick a listed model"))</f>
        <v/>
      </c>
      <c r="M101" s="7" t="str">
        <f>IF($B101="","",IFERROR(INDEX('Verified Model &amp; Cartridge Ref'!$I$2:$I$44,MATCH($B101,'Verified Model &amp; Cartridge Ref'!$A$2:$A$44,0)),"Pick a listed model"))</f>
        <v/>
      </c>
    </row>
    <row r="102" spans="1:13" x14ac:dyDescent="0.25">
      <c r="A102" s="5"/>
      <c r="B102" s="5"/>
      <c r="C102" s="5"/>
      <c r="D102" s="6"/>
      <c r="E102" s="7" t="str">
        <f>IF($B102="","",IFERROR(INDEX('Verified Model &amp; Cartridge Ref'!$C$2:$C$44,MATCH($B102,'Verified Model &amp; Cartridge Ref'!$A$2:$A$44,0)),"Pick a listed model"))</f>
        <v/>
      </c>
      <c r="F102" s="7" t="str">
        <f>IF($B102="","",IFERROR(INDEX('Verified Model &amp; Cartridge Ref'!$D$2:$D$44,MATCH($B102,'Verified Model &amp; Cartridge Ref'!$A$2:$A$44,0)),"Pick a listed model"))</f>
        <v/>
      </c>
      <c r="G102" s="7" t="str">
        <f>IF($B102="","",IFERROR(INDEX('Verified Model &amp; Cartridge Ref'!$E$2:$E$44,MATCH($B102,'Verified Model &amp; Cartridge Ref'!$A$2:$A$44,0)),"Pick a listed model"))</f>
        <v/>
      </c>
      <c r="H102" s="7" t="str">
        <f>IF($B102="","",IFERROR(INDEX('Verified Model &amp; Cartridge Ref'!$F$2:$F$44,MATCH($B102,'Verified Model &amp; Cartridge Ref'!$A$2:$A$44,0)),"Pick a listed model"))</f>
        <v/>
      </c>
      <c r="I102" s="8" t="str">
        <f>IF($D102="","",EDATE($D102,36))</f>
        <v/>
      </c>
      <c r="J102" s="7" t="str">
        <f>IF($I102="","",IF($I102&lt;TODAY(),"OVERDUE",IF($I102-TODAY()&lt;=90,"Due within 90 days","OK")))</f>
        <v/>
      </c>
      <c r="K102" s="9" t="str">
        <f>IF($B102="","",IFERROR(HYPERLINK(INDEX('Verified Model &amp; Cartridge Ref'!$J$2:$J$44,MATCH($B102,'Verified Model &amp; Cartridge Ref'!$A$2:$A$44,0))&amp;"#buy",INDEX('Verified Model &amp; Cartridge Ref'!$K$2:$K$44,MATCH($B102,'Verified Model &amp; Cartridge Ref'!$A$2:$A$44,0))),"Pick a listed model"))</f>
        <v/>
      </c>
      <c r="L102" s="9" t="str">
        <f>IF($B102="","",IFERROR(HYPERLINK(INDEX('Verified Model &amp; Cartridge Ref'!$J$2:$J$44,MATCH($B102,'Verified Model &amp; Cartridge Ref'!$A$2:$A$44,0)),"Open CellFit Page"),"Pick a listed model"))</f>
        <v/>
      </c>
      <c r="M102" s="7" t="str">
        <f>IF($B102="","",IFERROR(INDEX('Verified Model &amp; Cartridge Ref'!$I$2:$I$44,MATCH($B102,'Verified Model &amp; Cartridge Ref'!$A$2:$A$44,0)),"Pick a listed model"))</f>
        <v/>
      </c>
    </row>
    <row r="103" spans="1:13" x14ac:dyDescent="0.25">
      <c r="A103" s="5"/>
      <c r="B103" s="5"/>
      <c r="C103" s="5"/>
      <c r="D103" s="6"/>
      <c r="E103" s="7" t="str">
        <f>IF($B103="","",IFERROR(INDEX('Verified Model &amp; Cartridge Ref'!$C$2:$C$44,MATCH($B103,'Verified Model &amp; Cartridge Ref'!$A$2:$A$44,0)),"Pick a listed model"))</f>
        <v/>
      </c>
      <c r="F103" s="7" t="str">
        <f>IF($B103="","",IFERROR(INDEX('Verified Model &amp; Cartridge Ref'!$D$2:$D$44,MATCH($B103,'Verified Model &amp; Cartridge Ref'!$A$2:$A$44,0)),"Pick a listed model"))</f>
        <v/>
      </c>
      <c r="G103" s="7" t="str">
        <f>IF($B103="","",IFERROR(INDEX('Verified Model &amp; Cartridge Ref'!$E$2:$E$44,MATCH($B103,'Verified Model &amp; Cartridge Ref'!$A$2:$A$44,0)),"Pick a listed model"))</f>
        <v/>
      </c>
      <c r="H103" s="7" t="str">
        <f>IF($B103="","",IFERROR(INDEX('Verified Model &amp; Cartridge Ref'!$F$2:$F$44,MATCH($B103,'Verified Model &amp; Cartridge Ref'!$A$2:$A$44,0)),"Pick a listed model"))</f>
        <v/>
      </c>
      <c r="I103" s="8" t="str">
        <f>IF($D103="","",EDATE($D103,36))</f>
        <v/>
      </c>
      <c r="J103" s="7" t="str">
        <f>IF($I103="","",IF($I103&lt;TODAY(),"OVERDUE",IF($I103-TODAY()&lt;=90,"Due within 90 days","OK")))</f>
        <v/>
      </c>
      <c r="K103" s="9" t="str">
        <f>IF($B103="","",IFERROR(HYPERLINK(INDEX('Verified Model &amp; Cartridge Ref'!$J$2:$J$44,MATCH($B103,'Verified Model &amp; Cartridge Ref'!$A$2:$A$44,0))&amp;"#buy",INDEX('Verified Model &amp; Cartridge Ref'!$K$2:$K$44,MATCH($B103,'Verified Model &amp; Cartridge Ref'!$A$2:$A$44,0))),"Pick a listed model"))</f>
        <v/>
      </c>
      <c r="L103" s="9" t="str">
        <f>IF($B103="","",IFERROR(HYPERLINK(INDEX('Verified Model &amp; Cartridge Ref'!$J$2:$J$44,MATCH($B103,'Verified Model &amp; Cartridge Ref'!$A$2:$A$44,0)),"Open CellFit Page"),"Pick a listed model"))</f>
        <v/>
      </c>
      <c r="M103" s="7" t="str">
        <f>IF($B103="","",IFERROR(INDEX('Verified Model &amp; Cartridge Ref'!$I$2:$I$44,MATCH($B103,'Verified Model &amp; Cartridge Ref'!$A$2:$A$44,0)),"Pick a listed model"))</f>
        <v/>
      </c>
    </row>
    <row r="104" spans="1:13" x14ac:dyDescent="0.25">
      <c r="A104" s="5"/>
      <c r="B104" s="5"/>
      <c r="C104" s="5"/>
      <c r="D104" s="6"/>
      <c r="E104" s="7" t="str">
        <f>IF($B104="","",IFERROR(INDEX('Verified Model &amp; Cartridge Ref'!$C$2:$C$44,MATCH($B104,'Verified Model &amp; Cartridge Ref'!$A$2:$A$44,0)),"Pick a listed model"))</f>
        <v/>
      </c>
      <c r="F104" s="7" t="str">
        <f>IF($B104="","",IFERROR(INDEX('Verified Model &amp; Cartridge Ref'!$D$2:$D$44,MATCH($B104,'Verified Model &amp; Cartridge Ref'!$A$2:$A$44,0)),"Pick a listed model"))</f>
        <v/>
      </c>
      <c r="G104" s="7" t="str">
        <f>IF($B104="","",IFERROR(INDEX('Verified Model &amp; Cartridge Ref'!$E$2:$E$44,MATCH($B104,'Verified Model &amp; Cartridge Ref'!$A$2:$A$44,0)),"Pick a listed model"))</f>
        <v/>
      </c>
      <c r="H104" s="7" t="str">
        <f>IF($B104="","",IFERROR(INDEX('Verified Model &amp; Cartridge Ref'!$F$2:$F$44,MATCH($B104,'Verified Model &amp; Cartridge Ref'!$A$2:$A$44,0)),"Pick a listed model"))</f>
        <v/>
      </c>
      <c r="I104" s="8" t="str">
        <f>IF($D104="","",EDATE($D104,36))</f>
        <v/>
      </c>
      <c r="J104" s="7" t="str">
        <f>IF($I104="","",IF($I104&lt;TODAY(),"OVERDUE",IF($I104-TODAY()&lt;=90,"Due within 90 days","OK")))</f>
        <v/>
      </c>
      <c r="K104" s="9" t="str">
        <f>IF($B104="","",IFERROR(HYPERLINK(INDEX('Verified Model &amp; Cartridge Ref'!$J$2:$J$44,MATCH($B104,'Verified Model &amp; Cartridge Ref'!$A$2:$A$44,0))&amp;"#buy",INDEX('Verified Model &amp; Cartridge Ref'!$K$2:$K$44,MATCH($B104,'Verified Model &amp; Cartridge Ref'!$A$2:$A$44,0))),"Pick a listed model"))</f>
        <v/>
      </c>
      <c r="L104" s="9" t="str">
        <f>IF($B104="","",IFERROR(HYPERLINK(INDEX('Verified Model &amp; Cartridge Ref'!$J$2:$J$44,MATCH($B104,'Verified Model &amp; Cartridge Ref'!$A$2:$A$44,0)),"Open CellFit Page"),"Pick a listed model"))</f>
        <v/>
      </c>
      <c r="M104" s="7" t="str">
        <f>IF($B104="","",IFERROR(INDEX('Verified Model &amp; Cartridge Ref'!$I$2:$I$44,MATCH($B104,'Verified Model &amp; Cartridge Ref'!$A$2:$A$44,0)),"Pick a listed model"))</f>
        <v/>
      </c>
    </row>
    <row r="105" spans="1:13" x14ac:dyDescent="0.25">
      <c r="A105" s="5"/>
      <c r="B105" s="5"/>
      <c r="C105" s="5"/>
      <c r="D105" s="6"/>
      <c r="E105" s="7" t="str">
        <f>IF($B105="","",IFERROR(INDEX('Verified Model &amp; Cartridge Ref'!$C$2:$C$44,MATCH($B105,'Verified Model &amp; Cartridge Ref'!$A$2:$A$44,0)),"Pick a listed model"))</f>
        <v/>
      </c>
      <c r="F105" s="7" t="str">
        <f>IF($B105="","",IFERROR(INDEX('Verified Model &amp; Cartridge Ref'!$D$2:$D$44,MATCH($B105,'Verified Model &amp; Cartridge Ref'!$A$2:$A$44,0)),"Pick a listed model"))</f>
        <v/>
      </c>
      <c r="G105" s="7" t="str">
        <f>IF($B105="","",IFERROR(INDEX('Verified Model &amp; Cartridge Ref'!$E$2:$E$44,MATCH($B105,'Verified Model &amp; Cartridge Ref'!$A$2:$A$44,0)),"Pick a listed model"))</f>
        <v/>
      </c>
      <c r="H105" s="7" t="str">
        <f>IF($B105="","",IFERROR(INDEX('Verified Model &amp; Cartridge Ref'!$F$2:$F$44,MATCH($B105,'Verified Model &amp; Cartridge Ref'!$A$2:$A$44,0)),"Pick a listed model"))</f>
        <v/>
      </c>
      <c r="I105" s="8" t="str">
        <f>IF($D105="","",EDATE($D105,36))</f>
        <v/>
      </c>
      <c r="J105" s="7" t="str">
        <f>IF($I105="","",IF($I105&lt;TODAY(),"OVERDUE",IF($I105-TODAY()&lt;=90,"Due within 90 days","OK")))</f>
        <v/>
      </c>
      <c r="K105" s="9" t="str">
        <f>IF($B105="","",IFERROR(HYPERLINK(INDEX('Verified Model &amp; Cartridge Ref'!$J$2:$J$44,MATCH($B105,'Verified Model &amp; Cartridge Ref'!$A$2:$A$44,0))&amp;"#buy",INDEX('Verified Model &amp; Cartridge Ref'!$K$2:$K$44,MATCH($B105,'Verified Model &amp; Cartridge Ref'!$A$2:$A$44,0))),"Pick a listed model"))</f>
        <v/>
      </c>
      <c r="L105" s="9" t="str">
        <f>IF($B105="","",IFERROR(HYPERLINK(INDEX('Verified Model &amp; Cartridge Ref'!$J$2:$J$44,MATCH($B105,'Verified Model &amp; Cartridge Ref'!$A$2:$A$44,0)),"Open CellFit Page"),"Pick a listed model"))</f>
        <v/>
      </c>
      <c r="M105" s="7" t="str">
        <f>IF($B105="","",IFERROR(INDEX('Verified Model &amp; Cartridge Ref'!$I$2:$I$44,MATCH($B105,'Verified Model &amp; Cartridge Ref'!$A$2:$A$44,0)),"Pick a listed model"))</f>
        <v/>
      </c>
    </row>
    <row r="106" spans="1:13" x14ac:dyDescent="0.25">
      <c r="A106" s="5"/>
      <c r="B106" s="5"/>
      <c r="C106" s="5"/>
      <c r="D106" s="6"/>
      <c r="E106" s="7" t="str">
        <f>IF($B106="","",IFERROR(INDEX('Verified Model &amp; Cartridge Ref'!$C$2:$C$44,MATCH($B106,'Verified Model &amp; Cartridge Ref'!$A$2:$A$44,0)),"Pick a listed model"))</f>
        <v/>
      </c>
      <c r="F106" s="7" t="str">
        <f>IF($B106="","",IFERROR(INDEX('Verified Model &amp; Cartridge Ref'!$D$2:$D$44,MATCH($B106,'Verified Model &amp; Cartridge Ref'!$A$2:$A$44,0)),"Pick a listed model"))</f>
        <v/>
      </c>
      <c r="G106" s="7" t="str">
        <f>IF($B106="","",IFERROR(INDEX('Verified Model &amp; Cartridge Ref'!$E$2:$E$44,MATCH($B106,'Verified Model &amp; Cartridge Ref'!$A$2:$A$44,0)),"Pick a listed model"))</f>
        <v/>
      </c>
      <c r="H106" s="7" t="str">
        <f>IF($B106="","",IFERROR(INDEX('Verified Model &amp; Cartridge Ref'!$F$2:$F$44,MATCH($B106,'Verified Model &amp; Cartridge Ref'!$A$2:$A$44,0)),"Pick a listed model"))</f>
        <v/>
      </c>
      <c r="I106" s="8" t="str">
        <f>IF($D106="","",EDATE($D106,36))</f>
        <v/>
      </c>
      <c r="J106" s="7" t="str">
        <f>IF($I106="","",IF($I106&lt;TODAY(),"OVERDUE",IF($I106-TODAY()&lt;=90,"Due within 90 days","OK")))</f>
        <v/>
      </c>
      <c r="K106" s="9" t="str">
        <f>IF($B106="","",IFERROR(HYPERLINK(INDEX('Verified Model &amp; Cartridge Ref'!$J$2:$J$44,MATCH($B106,'Verified Model &amp; Cartridge Ref'!$A$2:$A$44,0))&amp;"#buy",INDEX('Verified Model &amp; Cartridge Ref'!$K$2:$K$44,MATCH($B106,'Verified Model &amp; Cartridge Ref'!$A$2:$A$44,0))),"Pick a listed model"))</f>
        <v/>
      </c>
      <c r="L106" s="9" t="str">
        <f>IF($B106="","",IFERROR(HYPERLINK(INDEX('Verified Model &amp; Cartridge Ref'!$J$2:$J$44,MATCH($B106,'Verified Model &amp; Cartridge Ref'!$A$2:$A$44,0)),"Open CellFit Page"),"Pick a listed model"))</f>
        <v/>
      </c>
      <c r="M106" s="7" t="str">
        <f>IF($B106="","",IFERROR(INDEX('Verified Model &amp; Cartridge Ref'!$I$2:$I$44,MATCH($B106,'Verified Model &amp; Cartridge Ref'!$A$2:$A$44,0)),"Pick a listed model"))</f>
        <v/>
      </c>
    </row>
    <row r="107" spans="1:13" x14ac:dyDescent="0.25">
      <c r="A107" s="5"/>
      <c r="B107" s="5"/>
      <c r="C107" s="5"/>
      <c r="D107" s="6"/>
      <c r="E107" s="7" t="str">
        <f>IF($B107="","",IFERROR(INDEX('Verified Model &amp; Cartridge Ref'!$C$2:$C$44,MATCH($B107,'Verified Model &amp; Cartridge Ref'!$A$2:$A$44,0)),"Pick a listed model"))</f>
        <v/>
      </c>
      <c r="F107" s="7" t="str">
        <f>IF($B107="","",IFERROR(INDEX('Verified Model &amp; Cartridge Ref'!$D$2:$D$44,MATCH($B107,'Verified Model &amp; Cartridge Ref'!$A$2:$A$44,0)),"Pick a listed model"))</f>
        <v/>
      </c>
      <c r="G107" s="7" t="str">
        <f>IF($B107="","",IFERROR(INDEX('Verified Model &amp; Cartridge Ref'!$E$2:$E$44,MATCH($B107,'Verified Model &amp; Cartridge Ref'!$A$2:$A$44,0)),"Pick a listed model"))</f>
        <v/>
      </c>
      <c r="H107" s="7" t="str">
        <f>IF($B107="","",IFERROR(INDEX('Verified Model &amp; Cartridge Ref'!$F$2:$F$44,MATCH($B107,'Verified Model &amp; Cartridge Ref'!$A$2:$A$44,0)),"Pick a listed model"))</f>
        <v/>
      </c>
      <c r="I107" s="8" t="str">
        <f>IF($D107="","",EDATE($D107,36))</f>
        <v/>
      </c>
      <c r="J107" s="7" t="str">
        <f>IF($I107="","",IF($I107&lt;TODAY(),"OVERDUE",IF($I107-TODAY()&lt;=90,"Due within 90 days","OK")))</f>
        <v/>
      </c>
      <c r="K107" s="9" t="str">
        <f>IF($B107="","",IFERROR(HYPERLINK(INDEX('Verified Model &amp; Cartridge Ref'!$J$2:$J$44,MATCH($B107,'Verified Model &amp; Cartridge Ref'!$A$2:$A$44,0))&amp;"#buy",INDEX('Verified Model &amp; Cartridge Ref'!$K$2:$K$44,MATCH($B107,'Verified Model &amp; Cartridge Ref'!$A$2:$A$44,0))),"Pick a listed model"))</f>
        <v/>
      </c>
      <c r="L107" s="9" t="str">
        <f>IF($B107="","",IFERROR(HYPERLINK(INDEX('Verified Model &amp; Cartridge Ref'!$J$2:$J$44,MATCH($B107,'Verified Model &amp; Cartridge Ref'!$A$2:$A$44,0)),"Open CellFit Page"),"Pick a listed model"))</f>
        <v/>
      </c>
      <c r="M107" s="7" t="str">
        <f>IF($B107="","",IFERROR(INDEX('Verified Model &amp; Cartridge Ref'!$I$2:$I$44,MATCH($B107,'Verified Model &amp; Cartridge Ref'!$A$2:$A$44,0)),"Pick a listed model"))</f>
        <v/>
      </c>
    </row>
    <row r="108" spans="1:13" x14ac:dyDescent="0.25">
      <c r="A108" s="5"/>
      <c r="B108" s="5"/>
      <c r="C108" s="5"/>
      <c r="D108" s="6"/>
      <c r="E108" s="7" t="str">
        <f>IF($B108="","",IFERROR(INDEX('Verified Model &amp; Cartridge Ref'!$C$2:$C$44,MATCH($B108,'Verified Model &amp; Cartridge Ref'!$A$2:$A$44,0)),"Pick a listed model"))</f>
        <v/>
      </c>
      <c r="F108" s="7" t="str">
        <f>IF($B108="","",IFERROR(INDEX('Verified Model &amp; Cartridge Ref'!$D$2:$D$44,MATCH($B108,'Verified Model &amp; Cartridge Ref'!$A$2:$A$44,0)),"Pick a listed model"))</f>
        <v/>
      </c>
      <c r="G108" s="7" t="str">
        <f>IF($B108="","",IFERROR(INDEX('Verified Model &amp; Cartridge Ref'!$E$2:$E$44,MATCH($B108,'Verified Model &amp; Cartridge Ref'!$A$2:$A$44,0)),"Pick a listed model"))</f>
        <v/>
      </c>
      <c r="H108" s="7" t="str">
        <f>IF($B108="","",IFERROR(INDEX('Verified Model &amp; Cartridge Ref'!$F$2:$F$44,MATCH($B108,'Verified Model &amp; Cartridge Ref'!$A$2:$A$44,0)),"Pick a listed model"))</f>
        <v/>
      </c>
      <c r="I108" s="8" t="str">
        <f>IF($D108="","",EDATE($D108,36))</f>
        <v/>
      </c>
      <c r="J108" s="7" t="str">
        <f>IF($I108="","",IF($I108&lt;TODAY(),"OVERDUE",IF($I108-TODAY()&lt;=90,"Due within 90 days","OK")))</f>
        <v/>
      </c>
      <c r="K108" s="9" t="str">
        <f>IF($B108="","",IFERROR(HYPERLINK(INDEX('Verified Model &amp; Cartridge Ref'!$J$2:$J$44,MATCH($B108,'Verified Model &amp; Cartridge Ref'!$A$2:$A$44,0))&amp;"#buy",INDEX('Verified Model &amp; Cartridge Ref'!$K$2:$K$44,MATCH($B108,'Verified Model &amp; Cartridge Ref'!$A$2:$A$44,0))),"Pick a listed model"))</f>
        <v/>
      </c>
      <c r="L108" s="9" t="str">
        <f>IF($B108="","",IFERROR(HYPERLINK(INDEX('Verified Model &amp; Cartridge Ref'!$J$2:$J$44,MATCH($B108,'Verified Model &amp; Cartridge Ref'!$A$2:$A$44,0)),"Open CellFit Page"),"Pick a listed model"))</f>
        <v/>
      </c>
      <c r="M108" s="7" t="str">
        <f>IF($B108="","",IFERROR(INDEX('Verified Model &amp; Cartridge Ref'!$I$2:$I$44,MATCH($B108,'Verified Model &amp; Cartridge Ref'!$A$2:$A$44,0)),"Pick a listed model"))</f>
        <v/>
      </c>
    </row>
    <row r="109" spans="1:13" x14ac:dyDescent="0.25">
      <c r="A109" s="5"/>
      <c r="B109" s="5"/>
      <c r="C109" s="5"/>
      <c r="D109" s="6"/>
      <c r="E109" s="7" t="str">
        <f>IF($B109="","",IFERROR(INDEX('Verified Model &amp; Cartridge Ref'!$C$2:$C$44,MATCH($B109,'Verified Model &amp; Cartridge Ref'!$A$2:$A$44,0)),"Pick a listed model"))</f>
        <v/>
      </c>
      <c r="F109" s="7" t="str">
        <f>IF($B109="","",IFERROR(INDEX('Verified Model &amp; Cartridge Ref'!$D$2:$D$44,MATCH($B109,'Verified Model &amp; Cartridge Ref'!$A$2:$A$44,0)),"Pick a listed model"))</f>
        <v/>
      </c>
      <c r="G109" s="7" t="str">
        <f>IF($B109="","",IFERROR(INDEX('Verified Model &amp; Cartridge Ref'!$E$2:$E$44,MATCH($B109,'Verified Model &amp; Cartridge Ref'!$A$2:$A$44,0)),"Pick a listed model"))</f>
        <v/>
      </c>
      <c r="H109" s="7" t="str">
        <f>IF($B109="","",IFERROR(INDEX('Verified Model &amp; Cartridge Ref'!$F$2:$F$44,MATCH($B109,'Verified Model &amp; Cartridge Ref'!$A$2:$A$44,0)),"Pick a listed model"))</f>
        <v/>
      </c>
      <c r="I109" s="8" t="str">
        <f>IF($D109="","",EDATE($D109,36))</f>
        <v/>
      </c>
      <c r="J109" s="7" t="str">
        <f>IF($I109="","",IF($I109&lt;TODAY(),"OVERDUE",IF($I109-TODAY()&lt;=90,"Due within 90 days","OK")))</f>
        <v/>
      </c>
      <c r="K109" s="9" t="str">
        <f>IF($B109="","",IFERROR(HYPERLINK(INDEX('Verified Model &amp; Cartridge Ref'!$J$2:$J$44,MATCH($B109,'Verified Model &amp; Cartridge Ref'!$A$2:$A$44,0))&amp;"#buy",INDEX('Verified Model &amp; Cartridge Ref'!$K$2:$K$44,MATCH($B109,'Verified Model &amp; Cartridge Ref'!$A$2:$A$44,0))),"Pick a listed model"))</f>
        <v/>
      </c>
      <c r="L109" s="9" t="str">
        <f>IF($B109="","",IFERROR(HYPERLINK(INDEX('Verified Model &amp; Cartridge Ref'!$J$2:$J$44,MATCH($B109,'Verified Model &amp; Cartridge Ref'!$A$2:$A$44,0)),"Open CellFit Page"),"Pick a listed model"))</f>
        <v/>
      </c>
      <c r="M109" s="7" t="str">
        <f>IF($B109="","",IFERROR(INDEX('Verified Model &amp; Cartridge Ref'!$I$2:$I$44,MATCH($B109,'Verified Model &amp; Cartridge Ref'!$A$2:$A$44,0)),"Pick a listed model"))</f>
        <v/>
      </c>
    </row>
    <row r="110" spans="1:13" x14ac:dyDescent="0.25">
      <c r="A110" s="5"/>
      <c r="B110" s="5"/>
      <c r="C110" s="5"/>
      <c r="D110" s="6"/>
      <c r="E110" s="7" t="str">
        <f>IF($B110="","",IFERROR(INDEX('Verified Model &amp; Cartridge Ref'!$C$2:$C$44,MATCH($B110,'Verified Model &amp; Cartridge Ref'!$A$2:$A$44,0)),"Pick a listed model"))</f>
        <v/>
      </c>
      <c r="F110" s="7" t="str">
        <f>IF($B110="","",IFERROR(INDEX('Verified Model &amp; Cartridge Ref'!$D$2:$D$44,MATCH($B110,'Verified Model &amp; Cartridge Ref'!$A$2:$A$44,0)),"Pick a listed model"))</f>
        <v/>
      </c>
      <c r="G110" s="7" t="str">
        <f>IF($B110="","",IFERROR(INDEX('Verified Model &amp; Cartridge Ref'!$E$2:$E$44,MATCH($B110,'Verified Model &amp; Cartridge Ref'!$A$2:$A$44,0)),"Pick a listed model"))</f>
        <v/>
      </c>
      <c r="H110" s="7" t="str">
        <f>IF($B110="","",IFERROR(INDEX('Verified Model &amp; Cartridge Ref'!$F$2:$F$44,MATCH($B110,'Verified Model &amp; Cartridge Ref'!$A$2:$A$44,0)),"Pick a listed model"))</f>
        <v/>
      </c>
      <c r="I110" s="8" t="str">
        <f>IF($D110="","",EDATE($D110,36))</f>
        <v/>
      </c>
      <c r="J110" s="7" t="str">
        <f>IF($I110="","",IF($I110&lt;TODAY(),"OVERDUE",IF($I110-TODAY()&lt;=90,"Due within 90 days","OK")))</f>
        <v/>
      </c>
      <c r="K110" s="9" t="str">
        <f>IF($B110="","",IFERROR(HYPERLINK(INDEX('Verified Model &amp; Cartridge Ref'!$J$2:$J$44,MATCH($B110,'Verified Model &amp; Cartridge Ref'!$A$2:$A$44,0))&amp;"#buy",INDEX('Verified Model &amp; Cartridge Ref'!$K$2:$K$44,MATCH($B110,'Verified Model &amp; Cartridge Ref'!$A$2:$A$44,0))),"Pick a listed model"))</f>
        <v/>
      </c>
      <c r="L110" s="9" t="str">
        <f>IF($B110="","",IFERROR(HYPERLINK(INDEX('Verified Model &amp; Cartridge Ref'!$J$2:$J$44,MATCH($B110,'Verified Model &amp; Cartridge Ref'!$A$2:$A$44,0)),"Open CellFit Page"),"Pick a listed model"))</f>
        <v/>
      </c>
      <c r="M110" s="7" t="str">
        <f>IF($B110="","",IFERROR(INDEX('Verified Model &amp; Cartridge Ref'!$I$2:$I$44,MATCH($B110,'Verified Model &amp; Cartridge Ref'!$A$2:$A$44,0)),"Pick a listed model"))</f>
        <v/>
      </c>
    </row>
    <row r="111" spans="1:13" x14ac:dyDescent="0.25">
      <c r="A111" s="5"/>
      <c r="B111" s="5"/>
      <c r="C111" s="5"/>
      <c r="D111" s="6"/>
      <c r="E111" s="7" t="str">
        <f>IF($B111="","",IFERROR(INDEX('Verified Model &amp; Cartridge Ref'!$C$2:$C$44,MATCH($B111,'Verified Model &amp; Cartridge Ref'!$A$2:$A$44,0)),"Pick a listed model"))</f>
        <v/>
      </c>
      <c r="F111" s="7" t="str">
        <f>IF($B111="","",IFERROR(INDEX('Verified Model &amp; Cartridge Ref'!$D$2:$D$44,MATCH($B111,'Verified Model &amp; Cartridge Ref'!$A$2:$A$44,0)),"Pick a listed model"))</f>
        <v/>
      </c>
      <c r="G111" s="7" t="str">
        <f>IF($B111="","",IFERROR(INDEX('Verified Model &amp; Cartridge Ref'!$E$2:$E$44,MATCH($B111,'Verified Model &amp; Cartridge Ref'!$A$2:$A$44,0)),"Pick a listed model"))</f>
        <v/>
      </c>
      <c r="H111" s="7" t="str">
        <f>IF($B111="","",IFERROR(INDEX('Verified Model &amp; Cartridge Ref'!$F$2:$F$44,MATCH($B111,'Verified Model &amp; Cartridge Ref'!$A$2:$A$44,0)),"Pick a listed model"))</f>
        <v/>
      </c>
      <c r="I111" s="8" t="str">
        <f>IF($D111="","",EDATE($D111,36))</f>
        <v/>
      </c>
      <c r="J111" s="7" t="str">
        <f>IF($I111="","",IF($I111&lt;TODAY(),"OVERDUE",IF($I111-TODAY()&lt;=90,"Due within 90 days","OK")))</f>
        <v/>
      </c>
      <c r="K111" s="9" t="str">
        <f>IF($B111="","",IFERROR(HYPERLINK(INDEX('Verified Model &amp; Cartridge Ref'!$J$2:$J$44,MATCH($B111,'Verified Model &amp; Cartridge Ref'!$A$2:$A$44,0))&amp;"#buy",INDEX('Verified Model &amp; Cartridge Ref'!$K$2:$K$44,MATCH($B111,'Verified Model &amp; Cartridge Ref'!$A$2:$A$44,0))),"Pick a listed model"))</f>
        <v/>
      </c>
      <c r="L111" s="9" t="str">
        <f>IF($B111="","",IFERROR(HYPERLINK(INDEX('Verified Model &amp; Cartridge Ref'!$J$2:$J$44,MATCH($B111,'Verified Model &amp; Cartridge Ref'!$A$2:$A$44,0)),"Open CellFit Page"),"Pick a listed model"))</f>
        <v/>
      </c>
      <c r="M111" s="7" t="str">
        <f>IF($B111="","",IFERROR(INDEX('Verified Model &amp; Cartridge Ref'!$I$2:$I$44,MATCH($B111,'Verified Model &amp; Cartridge Ref'!$A$2:$A$44,0)),"Pick a listed model"))</f>
        <v/>
      </c>
    </row>
    <row r="112" spans="1:13" x14ac:dyDescent="0.25">
      <c r="A112" s="5"/>
      <c r="B112" s="5"/>
      <c r="C112" s="5"/>
      <c r="D112" s="6"/>
      <c r="E112" s="7" t="str">
        <f>IF($B112="","",IFERROR(INDEX('Verified Model &amp; Cartridge Ref'!$C$2:$C$44,MATCH($B112,'Verified Model &amp; Cartridge Ref'!$A$2:$A$44,0)),"Pick a listed model"))</f>
        <v/>
      </c>
      <c r="F112" s="7" t="str">
        <f>IF($B112="","",IFERROR(INDEX('Verified Model &amp; Cartridge Ref'!$D$2:$D$44,MATCH($B112,'Verified Model &amp; Cartridge Ref'!$A$2:$A$44,0)),"Pick a listed model"))</f>
        <v/>
      </c>
      <c r="G112" s="7" t="str">
        <f>IF($B112="","",IFERROR(INDEX('Verified Model &amp; Cartridge Ref'!$E$2:$E$44,MATCH($B112,'Verified Model &amp; Cartridge Ref'!$A$2:$A$44,0)),"Pick a listed model"))</f>
        <v/>
      </c>
      <c r="H112" s="7" t="str">
        <f>IF($B112="","",IFERROR(INDEX('Verified Model &amp; Cartridge Ref'!$F$2:$F$44,MATCH($B112,'Verified Model &amp; Cartridge Ref'!$A$2:$A$44,0)),"Pick a listed model"))</f>
        <v/>
      </c>
      <c r="I112" s="8" t="str">
        <f>IF($D112="","",EDATE($D112,36))</f>
        <v/>
      </c>
      <c r="J112" s="7" t="str">
        <f>IF($I112="","",IF($I112&lt;TODAY(),"OVERDUE",IF($I112-TODAY()&lt;=90,"Due within 90 days","OK")))</f>
        <v/>
      </c>
      <c r="K112" s="9" t="str">
        <f>IF($B112="","",IFERROR(HYPERLINK(INDEX('Verified Model &amp; Cartridge Ref'!$J$2:$J$44,MATCH($B112,'Verified Model &amp; Cartridge Ref'!$A$2:$A$44,0))&amp;"#buy",INDEX('Verified Model &amp; Cartridge Ref'!$K$2:$K$44,MATCH($B112,'Verified Model &amp; Cartridge Ref'!$A$2:$A$44,0))),"Pick a listed model"))</f>
        <v/>
      </c>
      <c r="L112" s="9" t="str">
        <f>IF($B112="","",IFERROR(HYPERLINK(INDEX('Verified Model &amp; Cartridge Ref'!$J$2:$J$44,MATCH($B112,'Verified Model &amp; Cartridge Ref'!$A$2:$A$44,0)),"Open CellFit Page"),"Pick a listed model"))</f>
        <v/>
      </c>
      <c r="M112" s="7" t="str">
        <f>IF($B112="","",IFERROR(INDEX('Verified Model &amp; Cartridge Ref'!$I$2:$I$44,MATCH($B112,'Verified Model &amp; Cartridge Ref'!$A$2:$A$44,0)),"Pick a listed model"))</f>
        <v/>
      </c>
    </row>
    <row r="113" spans="1:13" x14ac:dyDescent="0.25">
      <c r="A113" s="5"/>
      <c r="B113" s="5"/>
      <c r="C113" s="5"/>
      <c r="D113" s="6"/>
      <c r="E113" s="7" t="str">
        <f>IF($B113="","",IFERROR(INDEX('Verified Model &amp; Cartridge Ref'!$C$2:$C$44,MATCH($B113,'Verified Model &amp; Cartridge Ref'!$A$2:$A$44,0)),"Pick a listed model"))</f>
        <v/>
      </c>
      <c r="F113" s="7" t="str">
        <f>IF($B113="","",IFERROR(INDEX('Verified Model &amp; Cartridge Ref'!$D$2:$D$44,MATCH($B113,'Verified Model &amp; Cartridge Ref'!$A$2:$A$44,0)),"Pick a listed model"))</f>
        <v/>
      </c>
      <c r="G113" s="7" t="str">
        <f>IF($B113="","",IFERROR(INDEX('Verified Model &amp; Cartridge Ref'!$E$2:$E$44,MATCH($B113,'Verified Model &amp; Cartridge Ref'!$A$2:$A$44,0)),"Pick a listed model"))</f>
        <v/>
      </c>
      <c r="H113" s="7" t="str">
        <f>IF($B113="","",IFERROR(INDEX('Verified Model &amp; Cartridge Ref'!$F$2:$F$44,MATCH($B113,'Verified Model &amp; Cartridge Ref'!$A$2:$A$44,0)),"Pick a listed model"))</f>
        <v/>
      </c>
      <c r="I113" s="8" t="str">
        <f>IF($D113="","",EDATE($D113,36))</f>
        <v/>
      </c>
      <c r="J113" s="7" t="str">
        <f>IF($I113="","",IF($I113&lt;TODAY(),"OVERDUE",IF($I113-TODAY()&lt;=90,"Due within 90 days","OK")))</f>
        <v/>
      </c>
      <c r="K113" s="9" t="str">
        <f>IF($B113="","",IFERROR(HYPERLINK(INDEX('Verified Model &amp; Cartridge Ref'!$J$2:$J$44,MATCH($B113,'Verified Model &amp; Cartridge Ref'!$A$2:$A$44,0))&amp;"#buy",INDEX('Verified Model &amp; Cartridge Ref'!$K$2:$K$44,MATCH($B113,'Verified Model &amp; Cartridge Ref'!$A$2:$A$44,0))),"Pick a listed model"))</f>
        <v/>
      </c>
      <c r="L113" s="9" t="str">
        <f>IF($B113="","",IFERROR(HYPERLINK(INDEX('Verified Model &amp; Cartridge Ref'!$J$2:$J$44,MATCH($B113,'Verified Model &amp; Cartridge Ref'!$A$2:$A$44,0)),"Open CellFit Page"),"Pick a listed model"))</f>
        <v/>
      </c>
      <c r="M113" s="7" t="str">
        <f>IF($B113="","",IFERROR(INDEX('Verified Model &amp; Cartridge Ref'!$I$2:$I$44,MATCH($B113,'Verified Model &amp; Cartridge Ref'!$A$2:$A$44,0)),"Pick a listed model"))</f>
        <v/>
      </c>
    </row>
    <row r="114" spans="1:13" x14ac:dyDescent="0.25">
      <c r="A114" s="5"/>
      <c r="B114" s="5"/>
      <c r="C114" s="5"/>
      <c r="D114" s="6"/>
      <c r="E114" s="7" t="str">
        <f>IF($B114="","",IFERROR(INDEX('Verified Model &amp; Cartridge Ref'!$C$2:$C$44,MATCH($B114,'Verified Model &amp; Cartridge Ref'!$A$2:$A$44,0)),"Pick a listed model"))</f>
        <v/>
      </c>
      <c r="F114" s="7" t="str">
        <f>IF($B114="","",IFERROR(INDEX('Verified Model &amp; Cartridge Ref'!$D$2:$D$44,MATCH($B114,'Verified Model &amp; Cartridge Ref'!$A$2:$A$44,0)),"Pick a listed model"))</f>
        <v/>
      </c>
      <c r="G114" s="7" t="str">
        <f>IF($B114="","",IFERROR(INDEX('Verified Model &amp; Cartridge Ref'!$E$2:$E$44,MATCH($B114,'Verified Model &amp; Cartridge Ref'!$A$2:$A$44,0)),"Pick a listed model"))</f>
        <v/>
      </c>
      <c r="H114" s="7" t="str">
        <f>IF($B114="","",IFERROR(INDEX('Verified Model &amp; Cartridge Ref'!$F$2:$F$44,MATCH($B114,'Verified Model &amp; Cartridge Ref'!$A$2:$A$44,0)),"Pick a listed model"))</f>
        <v/>
      </c>
      <c r="I114" s="8" t="str">
        <f>IF($D114="","",EDATE($D114,36))</f>
        <v/>
      </c>
      <c r="J114" s="7" t="str">
        <f>IF($I114="","",IF($I114&lt;TODAY(),"OVERDUE",IF($I114-TODAY()&lt;=90,"Due within 90 days","OK")))</f>
        <v/>
      </c>
      <c r="K114" s="9" t="str">
        <f>IF($B114="","",IFERROR(HYPERLINK(INDEX('Verified Model &amp; Cartridge Ref'!$J$2:$J$44,MATCH($B114,'Verified Model &amp; Cartridge Ref'!$A$2:$A$44,0))&amp;"#buy",INDEX('Verified Model &amp; Cartridge Ref'!$K$2:$K$44,MATCH($B114,'Verified Model &amp; Cartridge Ref'!$A$2:$A$44,0))),"Pick a listed model"))</f>
        <v/>
      </c>
      <c r="L114" s="9" t="str">
        <f>IF($B114="","",IFERROR(HYPERLINK(INDEX('Verified Model &amp; Cartridge Ref'!$J$2:$J$44,MATCH($B114,'Verified Model &amp; Cartridge Ref'!$A$2:$A$44,0)),"Open CellFit Page"),"Pick a listed model"))</f>
        <v/>
      </c>
      <c r="M114" s="7" t="str">
        <f>IF($B114="","",IFERROR(INDEX('Verified Model &amp; Cartridge Ref'!$I$2:$I$44,MATCH($B114,'Verified Model &amp; Cartridge Ref'!$A$2:$A$44,0)),"Pick a listed model"))</f>
        <v/>
      </c>
    </row>
    <row r="115" spans="1:13" x14ac:dyDescent="0.25">
      <c r="A115" s="5"/>
      <c r="B115" s="5"/>
      <c r="C115" s="5"/>
      <c r="D115" s="6"/>
      <c r="E115" s="7" t="str">
        <f>IF($B115="","",IFERROR(INDEX('Verified Model &amp; Cartridge Ref'!$C$2:$C$44,MATCH($B115,'Verified Model &amp; Cartridge Ref'!$A$2:$A$44,0)),"Pick a listed model"))</f>
        <v/>
      </c>
      <c r="F115" s="7" t="str">
        <f>IF($B115="","",IFERROR(INDEX('Verified Model &amp; Cartridge Ref'!$D$2:$D$44,MATCH($B115,'Verified Model &amp; Cartridge Ref'!$A$2:$A$44,0)),"Pick a listed model"))</f>
        <v/>
      </c>
      <c r="G115" s="7" t="str">
        <f>IF($B115="","",IFERROR(INDEX('Verified Model &amp; Cartridge Ref'!$E$2:$E$44,MATCH($B115,'Verified Model &amp; Cartridge Ref'!$A$2:$A$44,0)),"Pick a listed model"))</f>
        <v/>
      </c>
      <c r="H115" s="7" t="str">
        <f>IF($B115="","",IFERROR(INDEX('Verified Model &amp; Cartridge Ref'!$F$2:$F$44,MATCH($B115,'Verified Model &amp; Cartridge Ref'!$A$2:$A$44,0)),"Pick a listed model"))</f>
        <v/>
      </c>
      <c r="I115" s="8" t="str">
        <f>IF($D115="","",EDATE($D115,36))</f>
        <v/>
      </c>
      <c r="J115" s="7" t="str">
        <f>IF($I115="","",IF($I115&lt;TODAY(),"OVERDUE",IF($I115-TODAY()&lt;=90,"Due within 90 days","OK")))</f>
        <v/>
      </c>
      <c r="K115" s="9" t="str">
        <f>IF($B115="","",IFERROR(HYPERLINK(INDEX('Verified Model &amp; Cartridge Ref'!$J$2:$J$44,MATCH($B115,'Verified Model &amp; Cartridge Ref'!$A$2:$A$44,0))&amp;"#buy",INDEX('Verified Model &amp; Cartridge Ref'!$K$2:$K$44,MATCH($B115,'Verified Model &amp; Cartridge Ref'!$A$2:$A$44,0))),"Pick a listed model"))</f>
        <v/>
      </c>
      <c r="L115" s="9" t="str">
        <f>IF($B115="","",IFERROR(HYPERLINK(INDEX('Verified Model &amp; Cartridge Ref'!$J$2:$J$44,MATCH($B115,'Verified Model &amp; Cartridge Ref'!$A$2:$A$44,0)),"Open CellFit Page"),"Pick a listed model"))</f>
        <v/>
      </c>
      <c r="M115" s="7" t="str">
        <f>IF($B115="","",IFERROR(INDEX('Verified Model &amp; Cartridge Ref'!$I$2:$I$44,MATCH($B115,'Verified Model &amp; Cartridge Ref'!$A$2:$A$44,0)),"Pick a listed model"))</f>
        <v/>
      </c>
    </row>
    <row r="116" spans="1:13" x14ac:dyDescent="0.25">
      <c r="A116" s="5"/>
      <c r="B116" s="5"/>
      <c r="C116" s="5"/>
      <c r="D116" s="6"/>
      <c r="E116" s="7" t="str">
        <f>IF($B116="","",IFERROR(INDEX('Verified Model &amp; Cartridge Ref'!$C$2:$C$44,MATCH($B116,'Verified Model &amp; Cartridge Ref'!$A$2:$A$44,0)),"Pick a listed model"))</f>
        <v/>
      </c>
      <c r="F116" s="7" t="str">
        <f>IF($B116="","",IFERROR(INDEX('Verified Model &amp; Cartridge Ref'!$D$2:$D$44,MATCH($B116,'Verified Model &amp; Cartridge Ref'!$A$2:$A$44,0)),"Pick a listed model"))</f>
        <v/>
      </c>
      <c r="G116" s="7" t="str">
        <f>IF($B116="","",IFERROR(INDEX('Verified Model &amp; Cartridge Ref'!$E$2:$E$44,MATCH($B116,'Verified Model &amp; Cartridge Ref'!$A$2:$A$44,0)),"Pick a listed model"))</f>
        <v/>
      </c>
      <c r="H116" s="7" t="str">
        <f>IF($B116="","",IFERROR(INDEX('Verified Model &amp; Cartridge Ref'!$F$2:$F$44,MATCH($B116,'Verified Model &amp; Cartridge Ref'!$A$2:$A$44,0)),"Pick a listed model"))</f>
        <v/>
      </c>
      <c r="I116" s="8" t="str">
        <f>IF($D116="","",EDATE($D116,36))</f>
        <v/>
      </c>
      <c r="J116" s="7" t="str">
        <f>IF($I116="","",IF($I116&lt;TODAY(),"OVERDUE",IF($I116-TODAY()&lt;=90,"Due within 90 days","OK")))</f>
        <v/>
      </c>
      <c r="K116" s="9" t="str">
        <f>IF($B116="","",IFERROR(HYPERLINK(INDEX('Verified Model &amp; Cartridge Ref'!$J$2:$J$44,MATCH($B116,'Verified Model &amp; Cartridge Ref'!$A$2:$A$44,0))&amp;"#buy",INDEX('Verified Model &amp; Cartridge Ref'!$K$2:$K$44,MATCH($B116,'Verified Model &amp; Cartridge Ref'!$A$2:$A$44,0))),"Pick a listed model"))</f>
        <v/>
      </c>
      <c r="L116" s="9" t="str">
        <f>IF($B116="","",IFERROR(HYPERLINK(INDEX('Verified Model &amp; Cartridge Ref'!$J$2:$J$44,MATCH($B116,'Verified Model &amp; Cartridge Ref'!$A$2:$A$44,0)),"Open CellFit Page"),"Pick a listed model"))</f>
        <v/>
      </c>
      <c r="M116" s="7" t="str">
        <f>IF($B116="","",IFERROR(INDEX('Verified Model &amp; Cartridge Ref'!$I$2:$I$44,MATCH($B116,'Verified Model &amp; Cartridge Ref'!$A$2:$A$44,0)),"Pick a listed model"))</f>
        <v/>
      </c>
    </row>
    <row r="117" spans="1:13" x14ac:dyDescent="0.25">
      <c r="A117" s="5"/>
      <c r="B117" s="5"/>
      <c r="C117" s="5"/>
      <c r="D117" s="6"/>
      <c r="E117" s="7" t="str">
        <f>IF($B117="","",IFERROR(INDEX('Verified Model &amp; Cartridge Ref'!$C$2:$C$44,MATCH($B117,'Verified Model &amp; Cartridge Ref'!$A$2:$A$44,0)),"Pick a listed model"))</f>
        <v/>
      </c>
      <c r="F117" s="7" t="str">
        <f>IF($B117="","",IFERROR(INDEX('Verified Model &amp; Cartridge Ref'!$D$2:$D$44,MATCH($B117,'Verified Model &amp; Cartridge Ref'!$A$2:$A$44,0)),"Pick a listed model"))</f>
        <v/>
      </c>
      <c r="G117" s="7" t="str">
        <f>IF($B117="","",IFERROR(INDEX('Verified Model &amp; Cartridge Ref'!$E$2:$E$44,MATCH($B117,'Verified Model &amp; Cartridge Ref'!$A$2:$A$44,0)),"Pick a listed model"))</f>
        <v/>
      </c>
      <c r="H117" s="7" t="str">
        <f>IF($B117="","",IFERROR(INDEX('Verified Model &amp; Cartridge Ref'!$F$2:$F$44,MATCH($B117,'Verified Model &amp; Cartridge Ref'!$A$2:$A$44,0)),"Pick a listed model"))</f>
        <v/>
      </c>
      <c r="I117" s="8" t="str">
        <f>IF($D117="","",EDATE($D117,36))</f>
        <v/>
      </c>
      <c r="J117" s="7" t="str">
        <f>IF($I117="","",IF($I117&lt;TODAY(),"OVERDUE",IF($I117-TODAY()&lt;=90,"Due within 90 days","OK")))</f>
        <v/>
      </c>
      <c r="K117" s="9" t="str">
        <f>IF($B117="","",IFERROR(HYPERLINK(INDEX('Verified Model &amp; Cartridge Ref'!$J$2:$J$44,MATCH($B117,'Verified Model &amp; Cartridge Ref'!$A$2:$A$44,0))&amp;"#buy",INDEX('Verified Model &amp; Cartridge Ref'!$K$2:$K$44,MATCH($B117,'Verified Model &amp; Cartridge Ref'!$A$2:$A$44,0))),"Pick a listed model"))</f>
        <v/>
      </c>
      <c r="L117" s="9" t="str">
        <f>IF($B117="","",IFERROR(HYPERLINK(INDEX('Verified Model &amp; Cartridge Ref'!$J$2:$J$44,MATCH($B117,'Verified Model &amp; Cartridge Ref'!$A$2:$A$44,0)),"Open CellFit Page"),"Pick a listed model"))</f>
        <v/>
      </c>
      <c r="M117" s="7" t="str">
        <f>IF($B117="","",IFERROR(INDEX('Verified Model &amp; Cartridge Ref'!$I$2:$I$44,MATCH($B117,'Verified Model &amp; Cartridge Ref'!$A$2:$A$44,0)),"Pick a listed model"))</f>
        <v/>
      </c>
    </row>
    <row r="118" spans="1:13" x14ac:dyDescent="0.25">
      <c r="A118" s="5"/>
      <c r="B118" s="5"/>
      <c r="C118" s="5"/>
      <c r="D118" s="6"/>
      <c r="E118" s="7" t="str">
        <f>IF($B118="","",IFERROR(INDEX('Verified Model &amp; Cartridge Ref'!$C$2:$C$44,MATCH($B118,'Verified Model &amp; Cartridge Ref'!$A$2:$A$44,0)),"Pick a listed model"))</f>
        <v/>
      </c>
      <c r="F118" s="7" t="str">
        <f>IF($B118="","",IFERROR(INDEX('Verified Model &amp; Cartridge Ref'!$D$2:$D$44,MATCH($B118,'Verified Model &amp; Cartridge Ref'!$A$2:$A$44,0)),"Pick a listed model"))</f>
        <v/>
      </c>
      <c r="G118" s="7" t="str">
        <f>IF($B118="","",IFERROR(INDEX('Verified Model &amp; Cartridge Ref'!$E$2:$E$44,MATCH($B118,'Verified Model &amp; Cartridge Ref'!$A$2:$A$44,0)),"Pick a listed model"))</f>
        <v/>
      </c>
      <c r="H118" s="7" t="str">
        <f>IF($B118="","",IFERROR(INDEX('Verified Model &amp; Cartridge Ref'!$F$2:$F$44,MATCH($B118,'Verified Model &amp; Cartridge Ref'!$A$2:$A$44,0)),"Pick a listed model"))</f>
        <v/>
      </c>
      <c r="I118" s="8" t="str">
        <f>IF($D118="","",EDATE($D118,36))</f>
        <v/>
      </c>
      <c r="J118" s="7" t="str">
        <f>IF($I118="","",IF($I118&lt;TODAY(),"OVERDUE",IF($I118-TODAY()&lt;=90,"Due within 90 days","OK")))</f>
        <v/>
      </c>
      <c r="K118" s="9" t="str">
        <f>IF($B118="","",IFERROR(HYPERLINK(INDEX('Verified Model &amp; Cartridge Ref'!$J$2:$J$44,MATCH($B118,'Verified Model &amp; Cartridge Ref'!$A$2:$A$44,0))&amp;"#buy",INDEX('Verified Model &amp; Cartridge Ref'!$K$2:$K$44,MATCH($B118,'Verified Model &amp; Cartridge Ref'!$A$2:$A$44,0))),"Pick a listed model"))</f>
        <v/>
      </c>
      <c r="L118" s="9" t="str">
        <f>IF($B118="","",IFERROR(HYPERLINK(INDEX('Verified Model &amp; Cartridge Ref'!$J$2:$J$44,MATCH($B118,'Verified Model &amp; Cartridge Ref'!$A$2:$A$44,0)),"Open CellFit Page"),"Pick a listed model"))</f>
        <v/>
      </c>
      <c r="M118" s="7" t="str">
        <f>IF($B118="","",IFERROR(INDEX('Verified Model &amp; Cartridge Ref'!$I$2:$I$44,MATCH($B118,'Verified Model &amp; Cartridge Ref'!$A$2:$A$44,0)),"Pick a listed model"))</f>
        <v/>
      </c>
    </row>
    <row r="119" spans="1:13" x14ac:dyDescent="0.25">
      <c r="A119" s="5"/>
      <c r="B119" s="5"/>
      <c r="C119" s="5"/>
      <c r="D119" s="6"/>
      <c r="E119" s="7" t="str">
        <f>IF($B119="","",IFERROR(INDEX('Verified Model &amp; Cartridge Ref'!$C$2:$C$44,MATCH($B119,'Verified Model &amp; Cartridge Ref'!$A$2:$A$44,0)),"Pick a listed model"))</f>
        <v/>
      </c>
      <c r="F119" s="7" t="str">
        <f>IF($B119="","",IFERROR(INDEX('Verified Model &amp; Cartridge Ref'!$D$2:$D$44,MATCH($B119,'Verified Model &amp; Cartridge Ref'!$A$2:$A$44,0)),"Pick a listed model"))</f>
        <v/>
      </c>
      <c r="G119" s="7" t="str">
        <f>IF($B119="","",IFERROR(INDEX('Verified Model &amp; Cartridge Ref'!$E$2:$E$44,MATCH($B119,'Verified Model &amp; Cartridge Ref'!$A$2:$A$44,0)),"Pick a listed model"))</f>
        <v/>
      </c>
      <c r="H119" s="7" t="str">
        <f>IF($B119="","",IFERROR(INDEX('Verified Model &amp; Cartridge Ref'!$F$2:$F$44,MATCH($B119,'Verified Model &amp; Cartridge Ref'!$A$2:$A$44,0)),"Pick a listed model"))</f>
        <v/>
      </c>
      <c r="I119" s="8" t="str">
        <f>IF($D119="","",EDATE($D119,36))</f>
        <v/>
      </c>
      <c r="J119" s="7" t="str">
        <f>IF($I119="","",IF($I119&lt;TODAY(),"OVERDUE",IF($I119-TODAY()&lt;=90,"Due within 90 days","OK")))</f>
        <v/>
      </c>
      <c r="K119" s="9" t="str">
        <f>IF($B119="","",IFERROR(HYPERLINK(INDEX('Verified Model &amp; Cartridge Ref'!$J$2:$J$44,MATCH($B119,'Verified Model &amp; Cartridge Ref'!$A$2:$A$44,0))&amp;"#buy",INDEX('Verified Model &amp; Cartridge Ref'!$K$2:$K$44,MATCH($B119,'Verified Model &amp; Cartridge Ref'!$A$2:$A$44,0))),"Pick a listed model"))</f>
        <v/>
      </c>
      <c r="L119" s="9" t="str">
        <f>IF($B119="","",IFERROR(HYPERLINK(INDEX('Verified Model &amp; Cartridge Ref'!$J$2:$J$44,MATCH($B119,'Verified Model &amp; Cartridge Ref'!$A$2:$A$44,0)),"Open CellFit Page"),"Pick a listed model"))</f>
        <v/>
      </c>
      <c r="M119" s="7" t="str">
        <f>IF($B119="","",IFERROR(INDEX('Verified Model &amp; Cartridge Ref'!$I$2:$I$44,MATCH($B119,'Verified Model &amp; Cartridge Ref'!$A$2:$A$44,0)),"Pick a listed model"))</f>
        <v/>
      </c>
    </row>
    <row r="120" spans="1:13" x14ac:dyDescent="0.25">
      <c r="A120" s="5"/>
      <c r="B120" s="5"/>
      <c r="C120" s="5"/>
      <c r="D120" s="6"/>
      <c r="E120" s="7" t="str">
        <f>IF($B120="","",IFERROR(INDEX('Verified Model &amp; Cartridge Ref'!$C$2:$C$44,MATCH($B120,'Verified Model &amp; Cartridge Ref'!$A$2:$A$44,0)),"Pick a listed model"))</f>
        <v/>
      </c>
      <c r="F120" s="7" t="str">
        <f>IF($B120="","",IFERROR(INDEX('Verified Model &amp; Cartridge Ref'!$D$2:$D$44,MATCH($B120,'Verified Model &amp; Cartridge Ref'!$A$2:$A$44,0)),"Pick a listed model"))</f>
        <v/>
      </c>
      <c r="G120" s="7" t="str">
        <f>IF($B120="","",IFERROR(INDEX('Verified Model &amp; Cartridge Ref'!$E$2:$E$44,MATCH($B120,'Verified Model &amp; Cartridge Ref'!$A$2:$A$44,0)),"Pick a listed model"))</f>
        <v/>
      </c>
      <c r="H120" s="7" t="str">
        <f>IF($B120="","",IFERROR(INDEX('Verified Model &amp; Cartridge Ref'!$F$2:$F$44,MATCH($B120,'Verified Model &amp; Cartridge Ref'!$A$2:$A$44,0)),"Pick a listed model"))</f>
        <v/>
      </c>
      <c r="I120" s="8" t="str">
        <f>IF($D120="","",EDATE($D120,36))</f>
        <v/>
      </c>
      <c r="J120" s="7" t="str">
        <f>IF($I120="","",IF($I120&lt;TODAY(),"OVERDUE",IF($I120-TODAY()&lt;=90,"Due within 90 days","OK")))</f>
        <v/>
      </c>
      <c r="K120" s="9" t="str">
        <f>IF($B120="","",IFERROR(HYPERLINK(INDEX('Verified Model &amp; Cartridge Ref'!$J$2:$J$44,MATCH($B120,'Verified Model &amp; Cartridge Ref'!$A$2:$A$44,0))&amp;"#buy",INDEX('Verified Model &amp; Cartridge Ref'!$K$2:$K$44,MATCH($B120,'Verified Model &amp; Cartridge Ref'!$A$2:$A$44,0))),"Pick a listed model"))</f>
        <v/>
      </c>
      <c r="L120" s="9" t="str">
        <f>IF($B120="","",IFERROR(HYPERLINK(INDEX('Verified Model &amp; Cartridge Ref'!$J$2:$J$44,MATCH($B120,'Verified Model &amp; Cartridge Ref'!$A$2:$A$44,0)),"Open CellFit Page"),"Pick a listed model"))</f>
        <v/>
      </c>
      <c r="M120" s="7" t="str">
        <f>IF($B120="","",IFERROR(INDEX('Verified Model &amp; Cartridge Ref'!$I$2:$I$44,MATCH($B120,'Verified Model &amp; Cartridge Ref'!$A$2:$A$44,0)),"Pick a listed model"))</f>
        <v/>
      </c>
    </row>
    <row r="121" spans="1:13" x14ac:dyDescent="0.25">
      <c r="A121" s="5"/>
      <c r="B121" s="5"/>
      <c r="C121" s="5"/>
      <c r="D121" s="6"/>
      <c r="E121" s="7" t="str">
        <f>IF($B121="","",IFERROR(INDEX('Verified Model &amp; Cartridge Ref'!$C$2:$C$44,MATCH($B121,'Verified Model &amp; Cartridge Ref'!$A$2:$A$44,0)),"Pick a listed model"))</f>
        <v/>
      </c>
      <c r="F121" s="7" t="str">
        <f>IF($B121="","",IFERROR(INDEX('Verified Model &amp; Cartridge Ref'!$D$2:$D$44,MATCH($B121,'Verified Model &amp; Cartridge Ref'!$A$2:$A$44,0)),"Pick a listed model"))</f>
        <v/>
      </c>
      <c r="G121" s="7" t="str">
        <f>IF($B121="","",IFERROR(INDEX('Verified Model &amp; Cartridge Ref'!$E$2:$E$44,MATCH($B121,'Verified Model &amp; Cartridge Ref'!$A$2:$A$44,0)),"Pick a listed model"))</f>
        <v/>
      </c>
      <c r="H121" s="7" t="str">
        <f>IF($B121="","",IFERROR(INDEX('Verified Model &amp; Cartridge Ref'!$F$2:$F$44,MATCH($B121,'Verified Model &amp; Cartridge Ref'!$A$2:$A$44,0)),"Pick a listed model"))</f>
        <v/>
      </c>
      <c r="I121" s="8" t="str">
        <f>IF($D121="","",EDATE($D121,36))</f>
        <v/>
      </c>
      <c r="J121" s="7" t="str">
        <f>IF($I121="","",IF($I121&lt;TODAY(),"OVERDUE",IF($I121-TODAY()&lt;=90,"Due within 90 days","OK")))</f>
        <v/>
      </c>
      <c r="K121" s="9" t="str">
        <f>IF($B121="","",IFERROR(HYPERLINK(INDEX('Verified Model &amp; Cartridge Ref'!$J$2:$J$44,MATCH($B121,'Verified Model &amp; Cartridge Ref'!$A$2:$A$44,0))&amp;"#buy",INDEX('Verified Model &amp; Cartridge Ref'!$K$2:$K$44,MATCH($B121,'Verified Model &amp; Cartridge Ref'!$A$2:$A$44,0))),"Pick a listed model"))</f>
        <v/>
      </c>
      <c r="L121" s="9" t="str">
        <f>IF($B121="","",IFERROR(HYPERLINK(INDEX('Verified Model &amp; Cartridge Ref'!$J$2:$J$44,MATCH($B121,'Verified Model &amp; Cartridge Ref'!$A$2:$A$44,0)),"Open CellFit Page"),"Pick a listed model"))</f>
        <v/>
      </c>
      <c r="M121" s="7" t="str">
        <f>IF($B121="","",IFERROR(INDEX('Verified Model &amp; Cartridge Ref'!$I$2:$I$44,MATCH($B121,'Verified Model &amp; Cartridge Ref'!$A$2:$A$44,0)),"Pick a listed model"))</f>
        <v/>
      </c>
    </row>
    <row r="122" spans="1:13" x14ac:dyDescent="0.25">
      <c r="A122" s="5"/>
      <c r="B122" s="5"/>
      <c r="C122" s="5"/>
      <c r="D122" s="6"/>
      <c r="E122" s="7" t="str">
        <f>IF($B122="","",IFERROR(INDEX('Verified Model &amp; Cartridge Ref'!$C$2:$C$44,MATCH($B122,'Verified Model &amp; Cartridge Ref'!$A$2:$A$44,0)),"Pick a listed model"))</f>
        <v/>
      </c>
      <c r="F122" s="7" t="str">
        <f>IF($B122="","",IFERROR(INDEX('Verified Model &amp; Cartridge Ref'!$D$2:$D$44,MATCH($B122,'Verified Model &amp; Cartridge Ref'!$A$2:$A$44,0)),"Pick a listed model"))</f>
        <v/>
      </c>
      <c r="G122" s="7" t="str">
        <f>IF($B122="","",IFERROR(INDEX('Verified Model &amp; Cartridge Ref'!$E$2:$E$44,MATCH($B122,'Verified Model &amp; Cartridge Ref'!$A$2:$A$44,0)),"Pick a listed model"))</f>
        <v/>
      </c>
      <c r="H122" s="7" t="str">
        <f>IF($B122="","",IFERROR(INDEX('Verified Model &amp; Cartridge Ref'!$F$2:$F$44,MATCH($B122,'Verified Model &amp; Cartridge Ref'!$A$2:$A$44,0)),"Pick a listed model"))</f>
        <v/>
      </c>
      <c r="I122" s="8" t="str">
        <f>IF($D122="","",EDATE($D122,36))</f>
        <v/>
      </c>
      <c r="J122" s="7" t="str">
        <f>IF($I122="","",IF($I122&lt;TODAY(),"OVERDUE",IF($I122-TODAY()&lt;=90,"Due within 90 days","OK")))</f>
        <v/>
      </c>
      <c r="K122" s="9" t="str">
        <f>IF($B122="","",IFERROR(HYPERLINK(INDEX('Verified Model &amp; Cartridge Ref'!$J$2:$J$44,MATCH($B122,'Verified Model &amp; Cartridge Ref'!$A$2:$A$44,0))&amp;"#buy",INDEX('Verified Model &amp; Cartridge Ref'!$K$2:$K$44,MATCH($B122,'Verified Model &amp; Cartridge Ref'!$A$2:$A$44,0))),"Pick a listed model"))</f>
        <v/>
      </c>
      <c r="L122" s="9" t="str">
        <f>IF($B122="","",IFERROR(HYPERLINK(INDEX('Verified Model &amp; Cartridge Ref'!$J$2:$J$44,MATCH($B122,'Verified Model &amp; Cartridge Ref'!$A$2:$A$44,0)),"Open CellFit Page"),"Pick a listed model"))</f>
        <v/>
      </c>
      <c r="M122" s="7" t="str">
        <f>IF($B122="","",IFERROR(INDEX('Verified Model &amp; Cartridge Ref'!$I$2:$I$44,MATCH($B122,'Verified Model &amp; Cartridge Ref'!$A$2:$A$44,0)),"Pick a listed model"))</f>
        <v/>
      </c>
    </row>
    <row r="123" spans="1:13" x14ac:dyDescent="0.25">
      <c r="A123" s="5"/>
      <c r="B123" s="5"/>
      <c r="C123" s="5"/>
      <c r="D123" s="6"/>
      <c r="E123" s="7" t="str">
        <f>IF($B123="","",IFERROR(INDEX('Verified Model &amp; Cartridge Ref'!$C$2:$C$44,MATCH($B123,'Verified Model &amp; Cartridge Ref'!$A$2:$A$44,0)),"Pick a listed model"))</f>
        <v/>
      </c>
      <c r="F123" s="7" t="str">
        <f>IF($B123="","",IFERROR(INDEX('Verified Model &amp; Cartridge Ref'!$D$2:$D$44,MATCH($B123,'Verified Model &amp; Cartridge Ref'!$A$2:$A$44,0)),"Pick a listed model"))</f>
        <v/>
      </c>
      <c r="G123" s="7" t="str">
        <f>IF($B123="","",IFERROR(INDEX('Verified Model &amp; Cartridge Ref'!$E$2:$E$44,MATCH($B123,'Verified Model &amp; Cartridge Ref'!$A$2:$A$44,0)),"Pick a listed model"))</f>
        <v/>
      </c>
      <c r="H123" s="7" t="str">
        <f>IF($B123="","",IFERROR(INDEX('Verified Model &amp; Cartridge Ref'!$F$2:$F$44,MATCH($B123,'Verified Model &amp; Cartridge Ref'!$A$2:$A$44,0)),"Pick a listed model"))</f>
        <v/>
      </c>
      <c r="I123" s="8" t="str">
        <f>IF($D123="","",EDATE($D123,36))</f>
        <v/>
      </c>
      <c r="J123" s="7" t="str">
        <f>IF($I123="","",IF($I123&lt;TODAY(),"OVERDUE",IF($I123-TODAY()&lt;=90,"Due within 90 days","OK")))</f>
        <v/>
      </c>
      <c r="K123" s="9" t="str">
        <f>IF($B123="","",IFERROR(HYPERLINK(INDEX('Verified Model &amp; Cartridge Ref'!$J$2:$J$44,MATCH($B123,'Verified Model &amp; Cartridge Ref'!$A$2:$A$44,0))&amp;"#buy",INDEX('Verified Model &amp; Cartridge Ref'!$K$2:$K$44,MATCH($B123,'Verified Model &amp; Cartridge Ref'!$A$2:$A$44,0))),"Pick a listed model"))</f>
        <v/>
      </c>
      <c r="L123" s="9" t="str">
        <f>IF($B123="","",IFERROR(HYPERLINK(INDEX('Verified Model &amp; Cartridge Ref'!$J$2:$J$44,MATCH($B123,'Verified Model &amp; Cartridge Ref'!$A$2:$A$44,0)),"Open CellFit Page"),"Pick a listed model"))</f>
        <v/>
      </c>
      <c r="M123" s="7" t="str">
        <f>IF($B123="","",IFERROR(INDEX('Verified Model &amp; Cartridge Ref'!$I$2:$I$44,MATCH($B123,'Verified Model &amp; Cartridge Ref'!$A$2:$A$44,0)),"Pick a listed model"))</f>
        <v/>
      </c>
    </row>
    <row r="124" spans="1:13" x14ac:dyDescent="0.25">
      <c r="A124" s="5"/>
      <c r="B124" s="5"/>
      <c r="C124" s="5"/>
      <c r="D124" s="6"/>
      <c r="E124" s="7" t="str">
        <f>IF($B124="","",IFERROR(INDEX('Verified Model &amp; Cartridge Ref'!$C$2:$C$44,MATCH($B124,'Verified Model &amp; Cartridge Ref'!$A$2:$A$44,0)),"Pick a listed model"))</f>
        <v/>
      </c>
      <c r="F124" s="7" t="str">
        <f>IF($B124="","",IFERROR(INDEX('Verified Model &amp; Cartridge Ref'!$D$2:$D$44,MATCH($B124,'Verified Model &amp; Cartridge Ref'!$A$2:$A$44,0)),"Pick a listed model"))</f>
        <v/>
      </c>
      <c r="G124" s="7" t="str">
        <f>IF($B124="","",IFERROR(INDEX('Verified Model &amp; Cartridge Ref'!$E$2:$E$44,MATCH($B124,'Verified Model &amp; Cartridge Ref'!$A$2:$A$44,0)),"Pick a listed model"))</f>
        <v/>
      </c>
      <c r="H124" s="7" t="str">
        <f>IF($B124="","",IFERROR(INDEX('Verified Model &amp; Cartridge Ref'!$F$2:$F$44,MATCH($B124,'Verified Model &amp; Cartridge Ref'!$A$2:$A$44,0)),"Pick a listed model"))</f>
        <v/>
      </c>
      <c r="I124" s="8" t="str">
        <f>IF($D124="","",EDATE($D124,36))</f>
        <v/>
      </c>
      <c r="J124" s="7" t="str">
        <f>IF($I124="","",IF($I124&lt;TODAY(),"OVERDUE",IF($I124-TODAY()&lt;=90,"Due within 90 days","OK")))</f>
        <v/>
      </c>
      <c r="K124" s="9" t="str">
        <f>IF($B124="","",IFERROR(HYPERLINK(INDEX('Verified Model &amp; Cartridge Ref'!$J$2:$J$44,MATCH($B124,'Verified Model &amp; Cartridge Ref'!$A$2:$A$44,0))&amp;"#buy",INDEX('Verified Model &amp; Cartridge Ref'!$K$2:$K$44,MATCH($B124,'Verified Model &amp; Cartridge Ref'!$A$2:$A$44,0))),"Pick a listed model"))</f>
        <v/>
      </c>
      <c r="L124" s="9" t="str">
        <f>IF($B124="","",IFERROR(HYPERLINK(INDEX('Verified Model &amp; Cartridge Ref'!$J$2:$J$44,MATCH($B124,'Verified Model &amp; Cartridge Ref'!$A$2:$A$44,0)),"Open CellFit Page"),"Pick a listed model"))</f>
        <v/>
      </c>
      <c r="M124" s="7" t="str">
        <f>IF($B124="","",IFERROR(INDEX('Verified Model &amp; Cartridge Ref'!$I$2:$I$44,MATCH($B124,'Verified Model &amp; Cartridge Ref'!$A$2:$A$44,0)),"Pick a listed model"))</f>
        <v/>
      </c>
    </row>
    <row r="125" spans="1:13" x14ac:dyDescent="0.25">
      <c r="A125" s="5"/>
      <c r="B125" s="5"/>
      <c r="C125" s="5"/>
      <c r="D125" s="6"/>
      <c r="E125" s="7" t="str">
        <f>IF($B125="","",IFERROR(INDEX('Verified Model &amp; Cartridge Ref'!$C$2:$C$44,MATCH($B125,'Verified Model &amp; Cartridge Ref'!$A$2:$A$44,0)),"Pick a listed model"))</f>
        <v/>
      </c>
      <c r="F125" s="7" t="str">
        <f>IF($B125="","",IFERROR(INDEX('Verified Model &amp; Cartridge Ref'!$D$2:$D$44,MATCH($B125,'Verified Model &amp; Cartridge Ref'!$A$2:$A$44,0)),"Pick a listed model"))</f>
        <v/>
      </c>
      <c r="G125" s="7" t="str">
        <f>IF($B125="","",IFERROR(INDEX('Verified Model &amp; Cartridge Ref'!$E$2:$E$44,MATCH($B125,'Verified Model &amp; Cartridge Ref'!$A$2:$A$44,0)),"Pick a listed model"))</f>
        <v/>
      </c>
      <c r="H125" s="7" t="str">
        <f>IF($B125="","",IFERROR(INDEX('Verified Model &amp; Cartridge Ref'!$F$2:$F$44,MATCH($B125,'Verified Model &amp; Cartridge Ref'!$A$2:$A$44,0)),"Pick a listed model"))</f>
        <v/>
      </c>
      <c r="I125" s="8" t="str">
        <f>IF($D125="","",EDATE($D125,36))</f>
        <v/>
      </c>
      <c r="J125" s="7" t="str">
        <f>IF($I125="","",IF($I125&lt;TODAY(),"OVERDUE",IF($I125-TODAY()&lt;=90,"Due within 90 days","OK")))</f>
        <v/>
      </c>
      <c r="K125" s="9" t="str">
        <f>IF($B125="","",IFERROR(HYPERLINK(INDEX('Verified Model &amp; Cartridge Ref'!$J$2:$J$44,MATCH($B125,'Verified Model &amp; Cartridge Ref'!$A$2:$A$44,0))&amp;"#buy",INDEX('Verified Model &amp; Cartridge Ref'!$K$2:$K$44,MATCH($B125,'Verified Model &amp; Cartridge Ref'!$A$2:$A$44,0))),"Pick a listed model"))</f>
        <v/>
      </c>
      <c r="L125" s="9" t="str">
        <f>IF($B125="","",IFERROR(HYPERLINK(INDEX('Verified Model &amp; Cartridge Ref'!$J$2:$J$44,MATCH($B125,'Verified Model &amp; Cartridge Ref'!$A$2:$A$44,0)),"Open CellFit Page"),"Pick a listed model"))</f>
        <v/>
      </c>
      <c r="M125" s="7" t="str">
        <f>IF($B125="","",IFERROR(INDEX('Verified Model &amp; Cartridge Ref'!$I$2:$I$44,MATCH($B125,'Verified Model &amp; Cartridge Ref'!$A$2:$A$44,0)),"Pick a listed model"))</f>
        <v/>
      </c>
    </row>
    <row r="126" spans="1:13" x14ac:dyDescent="0.25">
      <c r="A126" s="5"/>
      <c r="B126" s="5"/>
      <c r="C126" s="5"/>
      <c r="D126" s="6"/>
      <c r="E126" s="7" t="str">
        <f>IF($B126="","",IFERROR(INDEX('Verified Model &amp; Cartridge Ref'!$C$2:$C$44,MATCH($B126,'Verified Model &amp; Cartridge Ref'!$A$2:$A$44,0)),"Pick a listed model"))</f>
        <v/>
      </c>
      <c r="F126" s="7" t="str">
        <f>IF($B126="","",IFERROR(INDEX('Verified Model &amp; Cartridge Ref'!$D$2:$D$44,MATCH($B126,'Verified Model &amp; Cartridge Ref'!$A$2:$A$44,0)),"Pick a listed model"))</f>
        <v/>
      </c>
      <c r="G126" s="7" t="str">
        <f>IF($B126="","",IFERROR(INDEX('Verified Model &amp; Cartridge Ref'!$E$2:$E$44,MATCH($B126,'Verified Model &amp; Cartridge Ref'!$A$2:$A$44,0)),"Pick a listed model"))</f>
        <v/>
      </c>
      <c r="H126" s="7" t="str">
        <f>IF($B126="","",IFERROR(INDEX('Verified Model &amp; Cartridge Ref'!$F$2:$F$44,MATCH($B126,'Verified Model &amp; Cartridge Ref'!$A$2:$A$44,0)),"Pick a listed model"))</f>
        <v/>
      </c>
      <c r="I126" s="8" t="str">
        <f>IF($D126="","",EDATE($D126,36))</f>
        <v/>
      </c>
      <c r="J126" s="7" t="str">
        <f>IF($I126="","",IF($I126&lt;TODAY(),"OVERDUE",IF($I126-TODAY()&lt;=90,"Due within 90 days","OK")))</f>
        <v/>
      </c>
      <c r="K126" s="9" t="str">
        <f>IF($B126="","",IFERROR(HYPERLINK(INDEX('Verified Model &amp; Cartridge Ref'!$J$2:$J$44,MATCH($B126,'Verified Model &amp; Cartridge Ref'!$A$2:$A$44,0))&amp;"#buy",INDEX('Verified Model &amp; Cartridge Ref'!$K$2:$K$44,MATCH($B126,'Verified Model &amp; Cartridge Ref'!$A$2:$A$44,0))),"Pick a listed model"))</f>
        <v/>
      </c>
      <c r="L126" s="9" t="str">
        <f>IF($B126="","",IFERROR(HYPERLINK(INDEX('Verified Model &amp; Cartridge Ref'!$J$2:$J$44,MATCH($B126,'Verified Model &amp; Cartridge Ref'!$A$2:$A$44,0)),"Open CellFit Page"),"Pick a listed model"))</f>
        <v/>
      </c>
      <c r="M126" s="7" t="str">
        <f>IF($B126="","",IFERROR(INDEX('Verified Model &amp; Cartridge Ref'!$I$2:$I$44,MATCH($B126,'Verified Model &amp; Cartridge Ref'!$A$2:$A$44,0)),"Pick a listed model"))</f>
        <v/>
      </c>
    </row>
    <row r="127" spans="1:13" x14ac:dyDescent="0.25">
      <c r="A127" s="5"/>
      <c r="B127" s="5"/>
      <c r="C127" s="5"/>
      <c r="D127" s="6"/>
      <c r="E127" s="7" t="str">
        <f>IF($B127="","",IFERROR(INDEX('Verified Model &amp; Cartridge Ref'!$C$2:$C$44,MATCH($B127,'Verified Model &amp; Cartridge Ref'!$A$2:$A$44,0)),"Pick a listed model"))</f>
        <v/>
      </c>
      <c r="F127" s="7" t="str">
        <f>IF($B127="","",IFERROR(INDEX('Verified Model &amp; Cartridge Ref'!$D$2:$D$44,MATCH($B127,'Verified Model &amp; Cartridge Ref'!$A$2:$A$44,0)),"Pick a listed model"))</f>
        <v/>
      </c>
      <c r="G127" s="7" t="str">
        <f>IF($B127="","",IFERROR(INDEX('Verified Model &amp; Cartridge Ref'!$E$2:$E$44,MATCH($B127,'Verified Model &amp; Cartridge Ref'!$A$2:$A$44,0)),"Pick a listed model"))</f>
        <v/>
      </c>
      <c r="H127" s="7" t="str">
        <f>IF($B127="","",IFERROR(INDEX('Verified Model &amp; Cartridge Ref'!$F$2:$F$44,MATCH($B127,'Verified Model &amp; Cartridge Ref'!$A$2:$A$44,0)),"Pick a listed model"))</f>
        <v/>
      </c>
      <c r="I127" s="8" t="str">
        <f>IF($D127="","",EDATE($D127,36))</f>
        <v/>
      </c>
      <c r="J127" s="7" t="str">
        <f>IF($I127="","",IF($I127&lt;TODAY(),"OVERDUE",IF($I127-TODAY()&lt;=90,"Due within 90 days","OK")))</f>
        <v/>
      </c>
      <c r="K127" s="9" t="str">
        <f>IF($B127="","",IFERROR(HYPERLINK(INDEX('Verified Model &amp; Cartridge Ref'!$J$2:$J$44,MATCH($B127,'Verified Model &amp; Cartridge Ref'!$A$2:$A$44,0))&amp;"#buy",INDEX('Verified Model &amp; Cartridge Ref'!$K$2:$K$44,MATCH($B127,'Verified Model &amp; Cartridge Ref'!$A$2:$A$44,0))),"Pick a listed model"))</f>
        <v/>
      </c>
      <c r="L127" s="9" t="str">
        <f>IF($B127="","",IFERROR(HYPERLINK(INDEX('Verified Model &amp; Cartridge Ref'!$J$2:$J$44,MATCH($B127,'Verified Model &amp; Cartridge Ref'!$A$2:$A$44,0)),"Open CellFit Page"),"Pick a listed model"))</f>
        <v/>
      </c>
      <c r="M127" s="7" t="str">
        <f>IF($B127="","",IFERROR(INDEX('Verified Model &amp; Cartridge Ref'!$I$2:$I$44,MATCH($B127,'Verified Model &amp; Cartridge Ref'!$A$2:$A$44,0)),"Pick a listed model"))</f>
        <v/>
      </c>
    </row>
    <row r="128" spans="1:13" x14ac:dyDescent="0.25">
      <c r="A128" s="5"/>
      <c r="B128" s="5"/>
      <c r="C128" s="5"/>
      <c r="D128" s="6"/>
      <c r="E128" s="7" t="str">
        <f>IF($B128="","",IFERROR(INDEX('Verified Model &amp; Cartridge Ref'!$C$2:$C$44,MATCH($B128,'Verified Model &amp; Cartridge Ref'!$A$2:$A$44,0)),"Pick a listed model"))</f>
        <v/>
      </c>
      <c r="F128" s="7" t="str">
        <f>IF($B128="","",IFERROR(INDEX('Verified Model &amp; Cartridge Ref'!$D$2:$D$44,MATCH($B128,'Verified Model &amp; Cartridge Ref'!$A$2:$A$44,0)),"Pick a listed model"))</f>
        <v/>
      </c>
      <c r="G128" s="7" t="str">
        <f>IF($B128="","",IFERROR(INDEX('Verified Model &amp; Cartridge Ref'!$E$2:$E$44,MATCH($B128,'Verified Model &amp; Cartridge Ref'!$A$2:$A$44,0)),"Pick a listed model"))</f>
        <v/>
      </c>
      <c r="H128" s="7" t="str">
        <f>IF($B128="","",IFERROR(INDEX('Verified Model &amp; Cartridge Ref'!$F$2:$F$44,MATCH($B128,'Verified Model &amp; Cartridge Ref'!$A$2:$A$44,0)),"Pick a listed model"))</f>
        <v/>
      </c>
      <c r="I128" s="8" t="str">
        <f>IF($D128="","",EDATE($D128,36))</f>
        <v/>
      </c>
      <c r="J128" s="7" t="str">
        <f>IF($I128="","",IF($I128&lt;TODAY(),"OVERDUE",IF($I128-TODAY()&lt;=90,"Due within 90 days","OK")))</f>
        <v/>
      </c>
      <c r="K128" s="9" t="str">
        <f>IF($B128="","",IFERROR(HYPERLINK(INDEX('Verified Model &amp; Cartridge Ref'!$J$2:$J$44,MATCH($B128,'Verified Model &amp; Cartridge Ref'!$A$2:$A$44,0))&amp;"#buy",INDEX('Verified Model &amp; Cartridge Ref'!$K$2:$K$44,MATCH($B128,'Verified Model &amp; Cartridge Ref'!$A$2:$A$44,0))),"Pick a listed model"))</f>
        <v/>
      </c>
      <c r="L128" s="9" t="str">
        <f>IF($B128="","",IFERROR(HYPERLINK(INDEX('Verified Model &amp; Cartridge Ref'!$J$2:$J$44,MATCH($B128,'Verified Model &amp; Cartridge Ref'!$A$2:$A$44,0)),"Open CellFit Page"),"Pick a listed model"))</f>
        <v/>
      </c>
      <c r="M128" s="7" t="str">
        <f>IF($B128="","",IFERROR(INDEX('Verified Model &amp; Cartridge Ref'!$I$2:$I$44,MATCH($B128,'Verified Model &amp; Cartridge Ref'!$A$2:$A$44,0)),"Pick a listed model"))</f>
        <v/>
      </c>
    </row>
    <row r="129" spans="1:13" x14ac:dyDescent="0.25">
      <c r="A129" s="5"/>
      <c r="B129" s="5"/>
      <c r="C129" s="5"/>
      <c r="D129" s="6"/>
      <c r="E129" s="7" t="str">
        <f>IF($B129="","",IFERROR(INDEX('Verified Model &amp; Cartridge Ref'!$C$2:$C$44,MATCH($B129,'Verified Model &amp; Cartridge Ref'!$A$2:$A$44,0)),"Pick a listed model"))</f>
        <v/>
      </c>
      <c r="F129" s="7" t="str">
        <f>IF($B129="","",IFERROR(INDEX('Verified Model &amp; Cartridge Ref'!$D$2:$D$44,MATCH($B129,'Verified Model &amp; Cartridge Ref'!$A$2:$A$44,0)),"Pick a listed model"))</f>
        <v/>
      </c>
      <c r="G129" s="7" t="str">
        <f>IF($B129="","",IFERROR(INDEX('Verified Model &amp; Cartridge Ref'!$E$2:$E$44,MATCH($B129,'Verified Model &amp; Cartridge Ref'!$A$2:$A$44,0)),"Pick a listed model"))</f>
        <v/>
      </c>
      <c r="H129" s="7" t="str">
        <f>IF($B129="","",IFERROR(INDEX('Verified Model &amp; Cartridge Ref'!$F$2:$F$44,MATCH($B129,'Verified Model &amp; Cartridge Ref'!$A$2:$A$44,0)),"Pick a listed model"))</f>
        <v/>
      </c>
      <c r="I129" s="8" t="str">
        <f>IF($D129="","",EDATE($D129,36))</f>
        <v/>
      </c>
      <c r="J129" s="7" t="str">
        <f>IF($I129="","",IF($I129&lt;TODAY(),"OVERDUE",IF($I129-TODAY()&lt;=90,"Due within 90 days","OK")))</f>
        <v/>
      </c>
      <c r="K129" s="9" t="str">
        <f>IF($B129="","",IFERROR(HYPERLINK(INDEX('Verified Model &amp; Cartridge Ref'!$J$2:$J$44,MATCH($B129,'Verified Model &amp; Cartridge Ref'!$A$2:$A$44,0))&amp;"#buy",INDEX('Verified Model &amp; Cartridge Ref'!$K$2:$K$44,MATCH($B129,'Verified Model &amp; Cartridge Ref'!$A$2:$A$44,0))),"Pick a listed model"))</f>
        <v/>
      </c>
      <c r="L129" s="9" t="str">
        <f>IF($B129="","",IFERROR(HYPERLINK(INDEX('Verified Model &amp; Cartridge Ref'!$J$2:$J$44,MATCH($B129,'Verified Model &amp; Cartridge Ref'!$A$2:$A$44,0)),"Open CellFit Page"),"Pick a listed model"))</f>
        <v/>
      </c>
      <c r="M129" s="7" t="str">
        <f>IF($B129="","",IFERROR(INDEX('Verified Model &amp; Cartridge Ref'!$I$2:$I$44,MATCH($B129,'Verified Model &amp; Cartridge Ref'!$A$2:$A$44,0)),"Pick a listed model"))</f>
        <v/>
      </c>
    </row>
    <row r="130" spans="1:13" x14ac:dyDescent="0.25">
      <c r="A130" s="5"/>
      <c r="B130" s="5"/>
      <c r="C130" s="5"/>
      <c r="D130" s="6"/>
      <c r="E130" s="7" t="str">
        <f>IF($B130="","",IFERROR(INDEX('Verified Model &amp; Cartridge Ref'!$C$2:$C$44,MATCH($B130,'Verified Model &amp; Cartridge Ref'!$A$2:$A$44,0)),"Pick a listed model"))</f>
        <v/>
      </c>
      <c r="F130" s="7" t="str">
        <f>IF($B130="","",IFERROR(INDEX('Verified Model &amp; Cartridge Ref'!$D$2:$D$44,MATCH($B130,'Verified Model &amp; Cartridge Ref'!$A$2:$A$44,0)),"Pick a listed model"))</f>
        <v/>
      </c>
      <c r="G130" s="7" t="str">
        <f>IF($B130="","",IFERROR(INDEX('Verified Model &amp; Cartridge Ref'!$E$2:$E$44,MATCH($B130,'Verified Model &amp; Cartridge Ref'!$A$2:$A$44,0)),"Pick a listed model"))</f>
        <v/>
      </c>
      <c r="H130" s="7" t="str">
        <f>IF($B130="","",IFERROR(INDEX('Verified Model &amp; Cartridge Ref'!$F$2:$F$44,MATCH($B130,'Verified Model &amp; Cartridge Ref'!$A$2:$A$44,0)),"Pick a listed model"))</f>
        <v/>
      </c>
      <c r="I130" s="8" t="str">
        <f>IF($D130="","",EDATE($D130,36))</f>
        <v/>
      </c>
      <c r="J130" s="7" t="str">
        <f>IF($I130="","",IF($I130&lt;TODAY(),"OVERDUE",IF($I130-TODAY()&lt;=90,"Due within 90 days","OK")))</f>
        <v/>
      </c>
      <c r="K130" s="9" t="str">
        <f>IF($B130="","",IFERROR(HYPERLINK(INDEX('Verified Model &amp; Cartridge Ref'!$J$2:$J$44,MATCH($B130,'Verified Model &amp; Cartridge Ref'!$A$2:$A$44,0))&amp;"#buy",INDEX('Verified Model &amp; Cartridge Ref'!$K$2:$K$44,MATCH($B130,'Verified Model &amp; Cartridge Ref'!$A$2:$A$44,0))),"Pick a listed model"))</f>
        <v/>
      </c>
      <c r="L130" s="9" t="str">
        <f>IF($B130="","",IFERROR(HYPERLINK(INDEX('Verified Model &amp; Cartridge Ref'!$J$2:$J$44,MATCH($B130,'Verified Model &amp; Cartridge Ref'!$A$2:$A$44,0)),"Open CellFit Page"),"Pick a listed model"))</f>
        <v/>
      </c>
      <c r="M130" s="7" t="str">
        <f>IF($B130="","",IFERROR(INDEX('Verified Model &amp; Cartridge Ref'!$I$2:$I$44,MATCH($B130,'Verified Model &amp; Cartridge Ref'!$A$2:$A$44,0)),"Pick a listed model"))</f>
        <v/>
      </c>
    </row>
    <row r="131" spans="1:13" x14ac:dyDescent="0.25">
      <c r="A131" s="5"/>
      <c r="B131" s="5"/>
      <c r="C131" s="5"/>
      <c r="D131" s="6"/>
      <c r="E131" s="7" t="str">
        <f>IF($B131="","",IFERROR(INDEX('Verified Model &amp; Cartridge Ref'!$C$2:$C$44,MATCH($B131,'Verified Model &amp; Cartridge Ref'!$A$2:$A$44,0)),"Pick a listed model"))</f>
        <v/>
      </c>
      <c r="F131" s="7" t="str">
        <f>IF($B131="","",IFERROR(INDEX('Verified Model &amp; Cartridge Ref'!$D$2:$D$44,MATCH($B131,'Verified Model &amp; Cartridge Ref'!$A$2:$A$44,0)),"Pick a listed model"))</f>
        <v/>
      </c>
      <c r="G131" s="7" t="str">
        <f>IF($B131="","",IFERROR(INDEX('Verified Model &amp; Cartridge Ref'!$E$2:$E$44,MATCH($B131,'Verified Model &amp; Cartridge Ref'!$A$2:$A$44,0)),"Pick a listed model"))</f>
        <v/>
      </c>
      <c r="H131" s="7" t="str">
        <f>IF($B131="","",IFERROR(INDEX('Verified Model &amp; Cartridge Ref'!$F$2:$F$44,MATCH($B131,'Verified Model &amp; Cartridge Ref'!$A$2:$A$44,0)),"Pick a listed model"))</f>
        <v/>
      </c>
      <c r="I131" s="8" t="str">
        <f>IF($D131="","",EDATE($D131,36))</f>
        <v/>
      </c>
      <c r="J131" s="7" t="str">
        <f>IF($I131="","",IF($I131&lt;TODAY(),"OVERDUE",IF($I131-TODAY()&lt;=90,"Due within 90 days","OK")))</f>
        <v/>
      </c>
      <c r="K131" s="9" t="str">
        <f>IF($B131="","",IFERROR(HYPERLINK(INDEX('Verified Model &amp; Cartridge Ref'!$J$2:$J$44,MATCH($B131,'Verified Model &amp; Cartridge Ref'!$A$2:$A$44,0))&amp;"#buy",INDEX('Verified Model &amp; Cartridge Ref'!$K$2:$K$44,MATCH($B131,'Verified Model &amp; Cartridge Ref'!$A$2:$A$44,0))),"Pick a listed model"))</f>
        <v/>
      </c>
      <c r="L131" s="9" t="str">
        <f>IF($B131="","",IFERROR(HYPERLINK(INDEX('Verified Model &amp; Cartridge Ref'!$J$2:$J$44,MATCH($B131,'Verified Model &amp; Cartridge Ref'!$A$2:$A$44,0)),"Open CellFit Page"),"Pick a listed model"))</f>
        <v/>
      </c>
      <c r="M131" s="7" t="str">
        <f>IF($B131="","",IFERROR(INDEX('Verified Model &amp; Cartridge Ref'!$I$2:$I$44,MATCH($B131,'Verified Model &amp; Cartridge Ref'!$A$2:$A$44,0)),"Pick a listed model"))</f>
        <v/>
      </c>
    </row>
    <row r="132" spans="1:13" x14ac:dyDescent="0.25">
      <c r="A132" s="5"/>
      <c r="B132" s="5"/>
      <c r="C132" s="5"/>
      <c r="D132" s="6"/>
      <c r="E132" s="7" t="str">
        <f>IF($B132="","",IFERROR(INDEX('Verified Model &amp; Cartridge Ref'!$C$2:$C$44,MATCH($B132,'Verified Model &amp; Cartridge Ref'!$A$2:$A$44,0)),"Pick a listed model"))</f>
        <v/>
      </c>
      <c r="F132" s="7" t="str">
        <f>IF($B132="","",IFERROR(INDEX('Verified Model &amp; Cartridge Ref'!$D$2:$D$44,MATCH($B132,'Verified Model &amp; Cartridge Ref'!$A$2:$A$44,0)),"Pick a listed model"))</f>
        <v/>
      </c>
      <c r="G132" s="7" t="str">
        <f>IF($B132="","",IFERROR(INDEX('Verified Model &amp; Cartridge Ref'!$E$2:$E$44,MATCH($B132,'Verified Model &amp; Cartridge Ref'!$A$2:$A$44,0)),"Pick a listed model"))</f>
        <v/>
      </c>
      <c r="H132" s="7" t="str">
        <f>IF($B132="","",IFERROR(INDEX('Verified Model &amp; Cartridge Ref'!$F$2:$F$44,MATCH($B132,'Verified Model &amp; Cartridge Ref'!$A$2:$A$44,0)),"Pick a listed model"))</f>
        <v/>
      </c>
      <c r="I132" s="8" t="str">
        <f>IF($D132="","",EDATE($D132,36))</f>
        <v/>
      </c>
      <c r="J132" s="7" t="str">
        <f>IF($I132="","",IF($I132&lt;TODAY(),"OVERDUE",IF($I132-TODAY()&lt;=90,"Due within 90 days","OK")))</f>
        <v/>
      </c>
      <c r="K132" s="9" t="str">
        <f>IF($B132="","",IFERROR(HYPERLINK(INDEX('Verified Model &amp; Cartridge Ref'!$J$2:$J$44,MATCH($B132,'Verified Model &amp; Cartridge Ref'!$A$2:$A$44,0))&amp;"#buy",INDEX('Verified Model &amp; Cartridge Ref'!$K$2:$K$44,MATCH($B132,'Verified Model &amp; Cartridge Ref'!$A$2:$A$44,0))),"Pick a listed model"))</f>
        <v/>
      </c>
      <c r="L132" s="9" t="str">
        <f>IF($B132="","",IFERROR(HYPERLINK(INDEX('Verified Model &amp; Cartridge Ref'!$J$2:$J$44,MATCH($B132,'Verified Model &amp; Cartridge Ref'!$A$2:$A$44,0)),"Open CellFit Page"),"Pick a listed model"))</f>
        <v/>
      </c>
      <c r="M132" s="7" t="str">
        <f>IF($B132="","",IFERROR(INDEX('Verified Model &amp; Cartridge Ref'!$I$2:$I$44,MATCH($B132,'Verified Model &amp; Cartridge Ref'!$A$2:$A$44,0)),"Pick a listed model"))</f>
        <v/>
      </c>
    </row>
    <row r="133" spans="1:13" x14ac:dyDescent="0.25">
      <c r="A133" s="5"/>
      <c r="B133" s="5"/>
      <c r="C133" s="5"/>
      <c r="D133" s="6"/>
      <c r="E133" s="7" t="str">
        <f>IF($B133="","",IFERROR(INDEX('Verified Model &amp; Cartridge Ref'!$C$2:$C$44,MATCH($B133,'Verified Model &amp; Cartridge Ref'!$A$2:$A$44,0)),"Pick a listed model"))</f>
        <v/>
      </c>
      <c r="F133" s="7" t="str">
        <f>IF($B133="","",IFERROR(INDEX('Verified Model &amp; Cartridge Ref'!$D$2:$D$44,MATCH($B133,'Verified Model &amp; Cartridge Ref'!$A$2:$A$44,0)),"Pick a listed model"))</f>
        <v/>
      </c>
      <c r="G133" s="7" t="str">
        <f>IF($B133="","",IFERROR(INDEX('Verified Model &amp; Cartridge Ref'!$E$2:$E$44,MATCH($B133,'Verified Model &amp; Cartridge Ref'!$A$2:$A$44,0)),"Pick a listed model"))</f>
        <v/>
      </c>
      <c r="H133" s="7" t="str">
        <f>IF($B133="","",IFERROR(INDEX('Verified Model &amp; Cartridge Ref'!$F$2:$F$44,MATCH($B133,'Verified Model &amp; Cartridge Ref'!$A$2:$A$44,0)),"Pick a listed model"))</f>
        <v/>
      </c>
      <c r="I133" s="8" t="str">
        <f>IF($D133="","",EDATE($D133,36))</f>
        <v/>
      </c>
      <c r="J133" s="7" t="str">
        <f>IF($I133="","",IF($I133&lt;TODAY(),"OVERDUE",IF($I133-TODAY()&lt;=90,"Due within 90 days","OK")))</f>
        <v/>
      </c>
      <c r="K133" s="9" t="str">
        <f>IF($B133="","",IFERROR(HYPERLINK(INDEX('Verified Model &amp; Cartridge Ref'!$J$2:$J$44,MATCH($B133,'Verified Model &amp; Cartridge Ref'!$A$2:$A$44,0))&amp;"#buy",INDEX('Verified Model &amp; Cartridge Ref'!$K$2:$K$44,MATCH($B133,'Verified Model &amp; Cartridge Ref'!$A$2:$A$44,0))),"Pick a listed model"))</f>
        <v/>
      </c>
      <c r="L133" s="9" t="str">
        <f>IF($B133="","",IFERROR(HYPERLINK(INDEX('Verified Model &amp; Cartridge Ref'!$J$2:$J$44,MATCH($B133,'Verified Model &amp; Cartridge Ref'!$A$2:$A$44,0)),"Open CellFit Page"),"Pick a listed model"))</f>
        <v/>
      </c>
      <c r="M133" s="7" t="str">
        <f>IF($B133="","",IFERROR(INDEX('Verified Model &amp; Cartridge Ref'!$I$2:$I$44,MATCH($B133,'Verified Model &amp; Cartridge Ref'!$A$2:$A$44,0)),"Pick a listed model"))</f>
        <v/>
      </c>
    </row>
    <row r="134" spans="1:13" x14ac:dyDescent="0.25">
      <c r="A134" s="5"/>
      <c r="B134" s="5"/>
      <c r="C134" s="5"/>
      <c r="D134" s="6"/>
      <c r="E134" s="7" t="str">
        <f>IF($B134="","",IFERROR(INDEX('Verified Model &amp; Cartridge Ref'!$C$2:$C$44,MATCH($B134,'Verified Model &amp; Cartridge Ref'!$A$2:$A$44,0)),"Pick a listed model"))</f>
        <v/>
      </c>
      <c r="F134" s="7" t="str">
        <f>IF($B134="","",IFERROR(INDEX('Verified Model &amp; Cartridge Ref'!$D$2:$D$44,MATCH($B134,'Verified Model &amp; Cartridge Ref'!$A$2:$A$44,0)),"Pick a listed model"))</f>
        <v/>
      </c>
      <c r="G134" s="7" t="str">
        <f>IF($B134="","",IFERROR(INDEX('Verified Model &amp; Cartridge Ref'!$E$2:$E$44,MATCH($B134,'Verified Model &amp; Cartridge Ref'!$A$2:$A$44,0)),"Pick a listed model"))</f>
        <v/>
      </c>
      <c r="H134" s="7" t="str">
        <f>IF($B134="","",IFERROR(INDEX('Verified Model &amp; Cartridge Ref'!$F$2:$F$44,MATCH($B134,'Verified Model &amp; Cartridge Ref'!$A$2:$A$44,0)),"Pick a listed model"))</f>
        <v/>
      </c>
      <c r="I134" s="8" t="str">
        <f>IF($D134="","",EDATE($D134,36))</f>
        <v/>
      </c>
      <c r="J134" s="7" t="str">
        <f>IF($I134="","",IF($I134&lt;TODAY(),"OVERDUE",IF($I134-TODAY()&lt;=90,"Due within 90 days","OK")))</f>
        <v/>
      </c>
      <c r="K134" s="9" t="str">
        <f>IF($B134="","",IFERROR(HYPERLINK(INDEX('Verified Model &amp; Cartridge Ref'!$J$2:$J$44,MATCH($B134,'Verified Model &amp; Cartridge Ref'!$A$2:$A$44,0))&amp;"#buy",INDEX('Verified Model &amp; Cartridge Ref'!$K$2:$K$44,MATCH($B134,'Verified Model &amp; Cartridge Ref'!$A$2:$A$44,0))),"Pick a listed model"))</f>
        <v/>
      </c>
      <c r="L134" s="9" t="str">
        <f>IF($B134="","",IFERROR(HYPERLINK(INDEX('Verified Model &amp; Cartridge Ref'!$J$2:$J$44,MATCH($B134,'Verified Model &amp; Cartridge Ref'!$A$2:$A$44,0)),"Open CellFit Page"),"Pick a listed model"))</f>
        <v/>
      </c>
      <c r="M134" s="7" t="str">
        <f>IF($B134="","",IFERROR(INDEX('Verified Model &amp; Cartridge Ref'!$I$2:$I$44,MATCH($B134,'Verified Model &amp; Cartridge Ref'!$A$2:$A$44,0)),"Pick a listed model"))</f>
        <v/>
      </c>
    </row>
    <row r="135" spans="1:13" x14ac:dyDescent="0.25">
      <c r="A135" s="5"/>
      <c r="B135" s="5"/>
      <c r="C135" s="5"/>
      <c r="D135" s="6"/>
      <c r="E135" s="7" t="str">
        <f>IF($B135="","",IFERROR(INDEX('Verified Model &amp; Cartridge Ref'!$C$2:$C$44,MATCH($B135,'Verified Model &amp; Cartridge Ref'!$A$2:$A$44,0)),"Pick a listed model"))</f>
        <v/>
      </c>
      <c r="F135" s="7" t="str">
        <f>IF($B135="","",IFERROR(INDEX('Verified Model &amp; Cartridge Ref'!$D$2:$D$44,MATCH($B135,'Verified Model &amp; Cartridge Ref'!$A$2:$A$44,0)),"Pick a listed model"))</f>
        <v/>
      </c>
      <c r="G135" s="7" t="str">
        <f>IF($B135="","",IFERROR(INDEX('Verified Model &amp; Cartridge Ref'!$E$2:$E$44,MATCH($B135,'Verified Model &amp; Cartridge Ref'!$A$2:$A$44,0)),"Pick a listed model"))</f>
        <v/>
      </c>
      <c r="H135" s="7" t="str">
        <f>IF($B135="","",IFERROR(INDEX('Verified Model &amp; Cartridge Ref'!$F$2:$F$44,MATCH($B135,'Verified Model &amp; Cartridge Ref'!$A$2:$A$44,0)),"Pick a listed model"))</f>
        <v/>
      </c>
      <c r="I135" s="8" t="str">
        <f>IF($D135="","",EDATE($D135,36))</f>
        <v/>
      </c>
      <c r="J135" s="7" t="str">
        <f>IF($I135="","",IF($I135&lt;TODAY(),"OVERDUE",IF($I135-TODAY()&lt;=90,"Due within 90 days","OK")))</f>
        <v/>
      </c>
      <c r="K135" s="9" t="str">
        <f>IF($B135="","",IFERROR(HYPERLINK(INDEX('Verified Model &amp; Cartridge Ref'!$J$2:$J$44,MATCH($B135,'Verified Model &amp; Cartridge Ref'!$A$2:$A$44,0))&amp;"#buy",INDEX('Verified Model &amp; Cartridge Ref'!$K$2:$K$44,MATCH($B135,'Verified Model &amp; Cartridge Ref'!$A$2:$A$44,0))),"Pick a listed model"))</f>
        <v/>
      </c>
      <c r="L135" s="9" t="str">
        <f>IF($B135="","",IFERROR(HYPERLINK(INDEX('Verified Model &amp; Cartridge Ref'!$J$2:$J$44,MATCH($B135,'Verified Model &amp; Cartridge Ref'!$A$2:$A$44,0)),"Open CellFit Page"),"Pick a listed model"))</f>
        <v/>
      </c>
      <c r="M135" s="7" t="str">
        <f>IF($B135="","",IFERROR(INDEX('Verified Model &amp; Cartridge Ref'!$I$2:$I$44,MATCH($B135,'Verified Model &amp; Cartridge Ref'!$A$2:$A$44,0)),"Pick a listed model"))</f>
        <v/>
      </c>
    </row>
    <row r="136" spans="1:13" x14ac:dyDescent="0.25">
      <c r="A136" s="5"/>
      <c r="B136" s="5"/>
      <c r="C136" s="5"/>
      <c r="D136" s="6"/>
      <c r="E136" s="7" t="str">
        <f>IF($B136="","",IFERROR(INDEX('Verified Model &amp; Cartridge Ref'!$C$2:$C$44,MATCH($B136,'Verified Model &amp; Cartridge Ref'!$A$2:$A$44,0)),"Pick a listed model"))</f>
        <v/>
      </c>
      <c r="F136" s="7" t="str">
        <f>IF($B136="","",IFERROR(INDEX('Verified Model &amp; Cartridge Ref'!$D$2:$D$44,MATCH($B136,'Verified Model &amp; Cartridge Ref'!$A$2:$A$44,0)),"Pick a listed model"))</f>
        <v/>
      </c>
      <c r="G136" s="7" t="str">
        <f>IF($B136="","",IFERROR(INDEX('Verified Model &amp; Cartridge Ref'!$E$2:$E$44,MATCH($B136,'Verified Model &amp; Cartridge Ref'!$A$2:$A$44,0)),"Pick a listed model"))</f>
        <v/>
      </c>
      <c r="H136" s="7" t="str">
        <f>IF($B136="","",IFERROR(INDEX('Verified Model &amp; Cartridge Ref'!$F$2:$F$44,MATCH($B136,'Verified Model &amp; Cartridge Ref'!$A$2:$A$44,0)),"Pick a listed model"))</f>
        <v/>
      </c>
      <c r="I136" s="8" t="str">
        <f>IF($D136="","",EDATE($D136,36))</f>
        <v/>
      </c>
      <c r="J136" s="7" t="str">
        <f>IF($I136="","",IF($I136&lt;TODAY(),"OVERDUE",IF($I136-TODAY()&lt;=90,"Due within 90 days","OK")))</f>
        <v/>
      </c>
      <c r="K136" s="9" t="str">
        <f>IF($B136="","",IFERROR(HYPERLINK(INDEX('Verified Model &amp; Cartridge Ref'!$J$2:$J$44,MATCH($B136,'Verified Model &amp; Cartridge Ref'!$A$2:$A$44,0))&amp;"#buy",INDEX('Verified Model &amp; Cartridge Ref'!$K$2:$K$44,MATCH($B136,'Verified Model &amp; Cartridge Ref'!$A$2:$A$44,0))),"Pick a listed model"))</f>
        <v/>
      </c>
      <c r="L136" s="9" t="str">
        <f>IF($B136="","",IFERROR(HYPERLINK(INDEX('Verified Model &amp; Cartridge Ref'!$J$2:$J$44,MATCH($B136,'Verified Model &amp; Cartridge Ref'!$A$2:$A$44,0)),"Open CellFit Page"),"Pick a listed model"))</f>
        <v/>
      </c>
      <c r="M136" s="7" t="str">
        <f>IF($B136="","",IFERROR(INDEX('Verified Model &amp; Cartridge Ref'!$I$2:$I$44,MATCH($B136,'Verified Model &amp; Cartridge Ref'!$A$2:$A$44,0)),"Pick a listed model"))</f>
        <v/>
      </c>
    </row>
    <row r="137" spans="1:13" x14ac:dyDescent="0.25">
      <c r="A137" s="5"/>
      <c r="B137" s="5"/>
      <c r="C137" s="5"/>
      <c r="D137" s="6"/>
      <c r="E137" s="7" t="str">
        <f>IF($B137="","",IFERROR(INDEX('Verified Model &amp; Cartridge Ref'!$C$2:$C$44,MATCH($B137,'Verified Model &amp; Cartridge Ref'!$A$2:$A$44,0)),"Pick a listed model"))</f>
        <v/>
      </c>
      <c r="F137" s="7" t="str">
        <f>IF($B137="","",IFERROR(INDEX('Verified Model &amp; Cartridge Ref'!$D$2:$D$44,MATCH($B137,'Verified Model &amp; Cartridge Ref'!$A$2:$A$44,0)),"Pick a listed model"))</f>
        <v/>
      </c>
      <c r="G137" s="7" t="str">
        <f>IF($B137="","",IFERROR(INDEX('Verified Model &amp; Cartridge Ref'!$E$2:$E$44,MATCH($B137,'Verified Model &amp; Cartridge Ref'!$A$2:$A$44,0)),"Pick a listed model"))</f>
        <v/>
      </c>
      <c r="H137" s="7" t="str">
        <f>IF($B137="","",IFERROR(INDEX('Verified Model &amp; Cartridge Ref'!$F$2:$F$44,MATCH($B137,'Verified Model &amp; Cartridge Ref'!$A$2:$A$44,0)),"Pick a listed model"))</f>
        <v/>
      </c>
      <c r="I137" s="8" t="str">
        <f>IF($D137="","",EDATE($D137,36))</f>
        <v/>
      </c>
      <c r="J137" s="7" t="str">
        <f>IF($I137="","",IF($I137&lt;TODAY(),"OVERDUE",IF($I137-TODAY()&lt;=90,"Due within 90 days","OK")))</f>
        <v/>
      </c>
      <c r="K137" s="9" t="str">
        <f>IF($B137="","",IFERROR(HYPERLINK(INDEX('Verified Model &amp; Cartridge Ref'!$J$2:$J$44,MATCH($B137,'Verified Model &amp; Cartridge Ref'!$A$2:$A$44,0))&amp;"#buy",INDEX('Verified Model &amp; Cartridge Ref'!$K$2:$K$44,MATCH($B137,'Verified Model &amp; Cartridge Ref'!$A$2:$A$44,0))),"Pick a listed model"))</f>
        <v/>
      </c>
      <c r="L137" s="9" t="str">
        <f>IF($B137="","",IFERROR(HYPERLINK(INDEX('Verified Model &amp; Cartridge Ref'!$J$2:$J$44,MATCH($B137,'Verified Model &amp; Cartridge Ref'!$A$2:$A$44,0)),"Open CellFit Page"),"Pick a listed model"))</f>
        <v/>
      </c>
      <c r="M137" s="7" t="str">
        <f>IF($B137="","",IFERROR(INDEX('Verified Model &amp; Cartridge Ref'!$I$2:$I$44,MATCH($B137,'Verified Model &amp; Cartridge Ref'!$A$2:$A$44,0)),"Pick a listed model"))</f>
        <v/>
      </c>
    </row>
    <row r="138" spans="1:13" x14ac:dyDescent="0.25">
      <c r="A138" s="5"/>
      <c r="B138" s="5"/>
      <c r="C138" s="5"/>
      <c r="D138" s="6"/>
      <c r="E138" s="7" t="str">
        <f>IF($B138="","",IFERROR(INDEX('Verified Model &amp; Cartridge Ref'!$C$2:$C$44,MATCH($B138,'Verified Model &amp; Cartridge Ref'!$A$2:$A$44,0)),"Pick a listed model"))</f>
        <v/>
      </c>
      <c r="F138" s="7" t="str">
        <f>IF($B138="","",IFERROR(INDEX('Verified Model &amp; Cartridge Ref'!$D$2:$D$44,MATCH($B138,'Verified Model &amp; Cartridge Ref'!$A$2:$A$44,0)),"Pick a listed model"))</f>
        <v/>
      </c>
      <c r="G138" s="7" t="str">
        <f>IF($B138="","",IFERROR(INDEX('Verified Model &amp; Cartridge Ref'!$E$2:$E$44,MATCH($B138,'Verified Model &amp; Cartridge Ref'!$A$2:$A$44,0)),"Pick a listed model"))</f>
        <v/>
      </c>
      <c r="H138" s="7" t="str">
        <f>IF($B138="","",IFERROR(INDEX('Verified Model &amp; Cartridge Ref'!$F$2:$F$44,MATCH($B138,'Verified Model &amp; Cartridge Ref'!$A$2:$A$44,0)),"Pick a listed model"))</f>
        <v/>
      </c>
      <c r="I138" s="8" t="str">
        <f>IF($D138="","",EDATE($D138,36))</f>
        <v/>
      </c>
      <c r="J138" s="7" t="str">
        <f>IF($I138="","",IF($I138&lt;TODAY(),"OVERDUE",IF($I138-TODAY()&lt;=90,"Due within 90 days","OK")))</f>
        <v/>
      </c>
      <c r="K138" s="9" t="str">
        <f>IF($B138="","",IFERROR(HYPERLINK(INDEX('Verified Model &amp; Cartridge Ref'!$J$2:$J$44,MATCH($B138,'Verified Model &amp; Cartridge Ref'!$A$2:$A$44,0))&amp;"#buy",INDEX('Verified Model &amp; Cartridge Ref'!$K$2:$K$44,MATCH($B138,'Verified Model &amp; Cartridge Ref'!$A$2:$A$44,0))),"Pick a listed model"))</f>
        <v/>
      </c>
      <c r="L138" s="9" t="str">
        <f>IF($B138="","",IFERROR(HYPERLINK(INDEX('Verified Model &amp; Cartridge Ref'!$J$2:$J$44,MATCH($B138,'Verified Model &amp; Cartridge Ref'!$A$2:$A$44,0)),"Open CellFit Page"),"Pick a listed model"))</f>
        <v/>
      </c>
      <c r="M138" s="7" t="str">
        <f>IF($B138="","",IFERROR(INDEX('Verified Model &amp; Cartridge Ref'!$I$2:$I$44,MATCH($B138,'Verified Model &amp; Cartridge Ref'!$A$2:$A$44,0)),"Pick a listed model"))</f>
        <v/>
      </c>
    </row>
    <row r="139" spans="1:13" x14ac:dyDescent="0.25">
      <c r="A139" s="5"/>
      <c r="B139" s="5"/>
      <c r="C139" s="5"/>
      <c r="D139" s="6"/>
      <c r="E139" s="7" t="str">
        <f>IF($B139="","",IFERROR(INDEX('Verified Model &amp; Cartridge Ref'!$C$2:$C$44,MATCH($B139,'Verified Model &amp; Cartridge Ref'!$A$2:$A$44,0)),"Pick a listed model"))</f>
        <v/>
      </c>
      <c r="F139" s="7" t="str">
        <f>IF($B139="","",IFERROR(INDEX('Verified Model &amp; Cartridge Ref'!$D$2:$D$44,MATCH($B139,'Verified Model &amp; Cartridge Ref'!$A$2:$A$44,0)),"Pick a listed model"))</f>
        <v/>
      </c>
      <c r="G139" s="7" t="str">
        <f>IF($B139="","",IFERROR(INDEX('Verified Model &amp; Cartridge Ref'!$E$2:$E$44,MATCH($B139,'Verified Model &amp; Cartridge Ref'!$A$2:$A$44,0)),"Pick a listed model"))</f>
        <v/>
      </c>
      <c r="H139" s="7" t="str">
        <f>IF($B139="","",IFERROR(INDEX('Verified Model &amp; Cartridge Ref'!$F$2:$F$44,MATCH($B139,'Verified Model &amp; Cartridge Ref'!$A$2:$A$44,0)),"Pick a listed model"))</f>
        <v/>
      </c>
      <c r="I139" s="8" t="str">
        <f>IF($D139="","",EDATE($D139,36))</f>
        <v/>
      </c>
      <c r="J139" s="7" t="str">
        <f>IF($I139="","",IF($I139&lt;TODAY(),"OVERDUE",IF($I139-TODAY()&lt;=90,"Due within 90 days","OK")))</f>
        <v/>
      </c>
      <c r="K139" s="9" t="str">
        <f>IF($B139="","",IFERROR(HYPERLINK(INDEX('Verified Model &amp; Cartridge Ref'!$J$2:$J$44,MATCH($B139,'Verified Model &amp; Cartridge Ref'!$A$2:$A$44,0))&amp;"#buy",INDEX('Verified Model &amp; Cartridge Ref'!$K$2:$K$44,MATCH($B139,'Verified Model &amp; Cartridge Ref'!$A$2:$A$44,0))),"Pick a listed model"))</f>
        <v/>
      </c>
      <c r="L139" s="9" t="str">
        <f>IF($B139="","",IFERROR(HYPERLINK(INDEX('Verified Model &amp; Cartridge Ref'!$J$2:$J$44,MATCH($B139,'Verified Model &amp; Cartridge Ref'!$A$2:$A$44,0)),"Open CellFit Page"),"Pick a listed model"))</f>
        <v/>
      </c>
      <c r="M139" s="7" t="str">
        <f>IF($B139="","",IFERROR(INDEX('Verified Model &amp; Cartridge Ref'!$I$2:$I$44,MATCH($B139,'Verified Model &amp; Cartridge Ref'!$A$2:$A$44,0)),"Pick a listed model"))</f>
        <v/>
      </c>
    </row>
    <row r="140" spans="1:13" x14ac:dyDescent="0.25">
      <c r="A140" s="5"/>
      <c r="B140" s="5"/>
      <c r="C140" s="5"/>
      <c r="D140" s="6"/>
      <c r="E140" s="7" t="str">
        <f>IF($B140="","",IFERROR(INDEX('Verified Model &amp; Cartridge Ref'!$C$2:$C$44,MATCH($B140,'Verified Model &amp; Cartridge Ref'!$A$2:$A$44,0)),"Pick a listed model"))</f>
        <v/>
      </c>
      <c r="F140" s="7" t="str">
        <f>IF($B140="","",IFERROR(INDEX('Verified Model &amp; Cartridge Ref'!$D$2:$D$44,MATCH($B140,'Verified Model &amp; Cartridge Ref'!$A$2:$A$44,0)),"Pick a listed model"))</f>
        <v/>
      </c>
      <c r="G140" s="7" t="str">
        <f>IF($B140="","",IFERROR(INDEX('Verified Model &amp; Cartridge Ref'!$E$2:$E$44,MATCH($B140,'Verified Model &amp; Cartridge Ref'!$A$2:$A$44,0)),"Pick a listed model"))</f>
        <v/>
      </c>
      <c r="H140" s="7" t="str">
        <f>IF($B140="","",IFERROR(INDEX('Verified Model &amp; Cartridge Ref'!$F$2:$F$44,MATCH($B140,'Verified Model &amp; Cartridge Ref'!$A$2:$A$44,0)),"Pick a listed model"))</f>
        <v/>
      </c>
      <c r="I140" s="8" t="str">
        <f>IF($D140="","",EDATE($D140,36))</f>
        <v/>
      </c>
      <c r="J140" s="7" t="str">
        <f>IF($I140="","",IF($I140&lt;TODAY(),"OVERDUE",IF($I140-TODAY()&lt;=90,"Due within 90 days","OK")))</f>
        <v/>
      </c>
      <c r="K140" s="9" t="str">
        <f>IF($B140="","",IFERROR(HYPERLINK(INDEX('Verified Model &amp; Cartridge Ref'!$J$2:$J$44,MATCH($B140,'Verified Model &amp; Cartridge Ref'!$A$2:$A$44,0))&amp;"#buy",INDEX('Verified Model &amp; Cartridge Ref'!$K$2:$K$44,MATCH($B140,'Verified Model &amp; Cartridge Ref'!$A$2:$A$44,0))),"Pick a listed model"))</f>
        <v/>
      </c>
      <c r="L140" s="9" t="str">
        <f>IF($B140="","",IFERROR(HYPERLINK(INDEX('Verified Model &amp; Cartridge Ref'!$J$2:$J$44,MATCH($B140,'Verified Model &amp; Cartridge Ref'!$A$2:$A$44,0)),"Open CellFit Page"),"Pick a listed model"))</f>
        <v/>
      </c>
      <c r="M140" s="7" t="str">
        <f>IF($B140="","",IFERROR(INDEX('Verified Model &amp; Cartridge Ref'!$I$2:$I$44,MATCH($B140,'Verified Model &amp; Cartridge Ref'!$A$2:$A$44,0)),"Pick a listed model"))</f>
        <v/>
      </c>
    </row>
    <row r="141" spans="1:13" x14ac:dyDescent="0.25">
      <c r="A141" s="5"/>
      <c r="B141" s="5"/>
      <c r="C141" s="5"/>
      <c r="D141" s="6"/>
      <c r="E141" s="7" t="str">
        <f>IF($B141="","",IFERROR(INDEX('Verified Model &amp; Cartridge Ref'!$C$2:$C$44,MATCH($B141,'Verified Model &amp; Cartridge Ref'!$A$2:$A$44,0)),"Pick a listed model"))</f>
        <v/>
      </c>
      <c r="F141" s="7" t="str">
        <f>IF($B141="","",IFERROR(INDEX('Verified Model &amp; Cartridge Ref'!$D$2:$D$44,MATCH($B141,'Verified Model &amp; Cartridge Ref'!$A$2:$A$44,0)),"Pick a listed model"))</f>
        <v/>
      </c>
      <c r="G141" s="7" t="str">
        <f>IF($B141="","",IFERROR(INDEX('Verified Model &amp; Cartridge Ref'!$E$2:$E$44,MATCH($B141,'Verified Model &amp; Cartridge Ref'!$A$2:$A$44,0)),"Pick a listed model"))</f>
        <v/>
      </c>
      <c r="H141" s="7" t="str">
        <f>IF($B141="","",IFERROR(INDEX('Verified Model &amp; Cartridge Ref'!$F$2:$F$44,MATCH($B141,'Verified Model &amp; Cartridge Ref'!$A$2:$A$44,0)),"Pick a listed model"))</f>
        <v/>
      </c>
      <c r="I141" s="8" t="str">
        <f>IF($D141="","",EDATE($D141,36))</f>
        <v/>
      </c>
      <c r="J141" s="7" t="str">
        <f>IF($I141="","",IF($I141&lt;TODAY(),"OVERDUE",IF($I141-TODAY()&lt;=90,"Due within 90 days","OK")))</f>
        <v/>
      </c>
      <c r="K141" s="9" t="str">
        <f>IF($B141="","",IFERROR(HYPERLINK(INDEX('Verified Model &amp; Cartridge Ref'!$J$2:$J$44,MATCH($B141,'Verified Model &amp; Cartridge Ref'!$A$2:$A$44,0))&amp;"#buy",INDEX('Verified Model &amp; Cartridge Ref'!$K$2:$K$44,MATCH($B141,'Verified Model &amp; Cartridge Ref'!$A$2:$A$44,0))),"Pick a listed model"))</f>
        <v/>
      </c>
      <c r="L141" s="9" t="str">
        <f>IF($B141="","",IFERROR(HYPERLINK(INDEX('Verified Model &amp; Cartridge Ref'!$J$2:$J$44,MATCH($B141,'Verified Model &amp; Cartridge Ref'!$A$2:$A$44,0)),"Open CellFit Page"),"Pick a listed model"))</f>
        <v/>
      </c>
      <c r="M141" s="7" t="str">
        <f>IF($B141="","",IFERROR(INDEX('Verified Model &amp; Cartridge Ref'!$I$2:$I$44,MATCH($B141,'Verified Model &amp; Cartridge Ref'!$A$2:$A$44,0)),"Pick a listed model"))</f>
        <v/>
      </c>
    </row>
    <row r="142" spans="1:13" x14ac:dyDescent="0.25">
      <c r="A142" s="5"/>
      <c r="B142" s="5"/>
      <c r="C142" s="5"/>
      <c r="D142" s="6"/>
      <c r="E142" s="7" t="str">
        <f>IF($B142="","",IFERROR(INDEX('Verified Model &amp; Cartridge Ref'!$C$2:$C$44,MATCH($B142,'Verified Model &amp; Cartridge Ref'!$A$2:$A$44,0)),"Pick a listed model"))</f>
        <v/>
      </c>
      <c r="F142" s="7" t="str">
        <f>IF($B142="","",IFERROR(INDEX('Verified Model &amp; Cartridge Ref'!$D$2:$D$44,MATCH($B142,'Verified Model &amp; Cartridge Ref'!$A$2:$A$44,0)),"Pick a listed model"))</f>
        <v/>
      </c>
      <c r="G142" s="7" t="str">
        <f>IF($B142="","",IFERROR(INDEX('Verified Model &amp; Cartridge Ref'!$E$2:$E$44,MATCH($B142,'Verified Model &amp; Cartridge Ref'!$A$2:$A$44,0)),"Pick a listed model"))</f>
        <v/>
      </c>
      <c r="H142" s="7" t="str">
        <f>IF($B142="","",IFERROR(INDEX('Verified Model &amp; Cartridge Ref'!$F$2:$F$44,MATCH($B142,'Verified Model &amp; Cartridge Ref'!$A$2:$A$44,0)),"Pick a listed model"))</f>
        <v/>
      </c>
      <c r="I142" s="8" t="str">
        <f>IF($D142="","",EDATE($D142,36))</f>
        <v/>
      </c>
      <c r="J142" s="7" t="str">
        <f>IF($I142="","",IF($I142&lt;TODAY(),"OVERDUE",IF($I142-TODAY()&lt;=90,"Due within 90 days","OK")))</f>
        <v/>
      </c>
      <c r="K142" s="9" t="str">
        <f>IF($B142="","",IFERROR(HYPERLINK(INDEX('Verified Model &amp; Cartridge Ref'!$J$2:$J$44,MATCH($B142,'Verified Model &amp; Cartridge Ref'!$A$2:$A$44,0))&amp;"#buy",INDEX('Verified Model &amp; Cartridge Ref'!$K$2:$K$44,MATCH($B142,'Verified Model &amp; Cartridge Ref'!$A$2:$A$44,0))),"Pick a listed model"))</f>
        <v/>
      </c>
      <c r="L142" s="9" t="str">
        <f>IF($B142="","",IFERROR(HYPERLINK(INDEX('Verified Model &amp; Cartridge Ref'!$J$2:$J$44,MATCH($B142,'Verified Model &amp; Cartridge Ref'!$A$2:$A$44,0)),"Open CellFit Page"),"Pick a listed model"))</f>
        <v/>
      </c>
      <c r="M142" s="7" t="str">
        <f>IF($B142="","",IFERROR(INDEX('Verified Model &amp; Cartridge Ref'!$I$2:$I$44,MATCH($B142,'Verified Model &amp; Cartridge Ref'!$A$2:$A$44,0)),"Pick a listed model"))</f>
        <v/>
      </c>
    </row>
    <row r="143" spans="1:13" x14ac:dyDescent="0.25">
      <c r="A143" s="5"/>
      <c r="B143" s="5"/>
      <c r="C143" s="5"/>
      <c r="D143" s="6"/>
      <c r="E143" s="7" t="str">
        <f>IF($B143="","",IFERROR(INDEX('Verified Model &amp; Cartridge Ref'!$C$2:$C$44,MATCH($B143,'Verified Model &amp; Cartridge Ref'!$A$2:$A$44,0)),"Pick a listed model"))</f>
        <v/>
      </c>
      <c r="F143" s="7" t="str">
        <f>IF($B143="","",IFERROR(INDEX('Verified Model &amp; Cartridge Ref'!$D$2:$D$44,MATCH($B143,'Verified Model &amp; Cartridge Ref'!$A$2:$A$44,0)),"Pick a listed model"))</f>
        <v/>
      </c>
      <c r="G143" s="7" t="str">
        <f>IF($B143="","",IFERROR(INDEX('Verified Model &amp; Cartridge Ref'!$E$2:$E$44,MATCH($B143,'Verified Model &amp; Cartridge Ref'!$A$2:$A$44,0)),"Pick a listed model"))</f>
        <v/>
      </c>
      <c r="H143" s="7" t="str">
        <f>IF($B143="","",IFERROR(INDEX('Verified Model &amp; Cartridge Ref'!$F$2:$F$44,MATCH($B143,'Verified Model &amp; Cartridge Ref'!$A$2:$A$44,0)),"Pick a listed model"))</f>
        <v/>
      </c>
      <c r="I143" s="8" t="str">
        <f>IF($D143="","",EDATE($D143,36))</f>
        <v/>
      </c>
      <c r="J143" s="7" t="str">
        <f>IF($I143="","",IF($I143&lt;TODAY(),"OVERDUE",IF($I143-TODAY()&lt;=90,"Due within 90 days","OK")))</f>
        <v/>
      </c>
      <c r="K143" s="9" t="str">
        <f>IF($B143="","",IFERROR(HYPERLINK(INDEX('Verified Model &amp; Cartridge Ref'!$J$2:$J$44,MATCH($B143,'Verified Model &amp; Cartridge Ref'!$A$2:$A$44,0))&amp;"#buy",INDEX('Verified Model &amp; Cartridge Ref'!$K$2:$K$44,MATCH($B143,'Verified Model &amp; Cartridge Ref'!$A$2:$A$44,0))),"Pick a listed model"))</f>
        <v/>
      </c>
      <c r="L143" s="9" t="str">
        <f>IF($B143="","",IFERROR(HYPERLINK(INDEX('Verified Model &amp; Cartridge Ref'!$J$2:$J$44,MATCH($B143,'Verified Model &amp; Cartridge Ref'!$A$2:$A$44,0)),"Open CellFit Page"),"Pick a listed model"))</f>
        <v/>
      </c>
      <c r="M143" s="7" t="str">
        <f>IF($B143="","",IFERROR(INDEX('Verified Model &amp; Cartridge Ref'!$I$2:$I$44,MATCH($B143,'Verified Model &amp; Cartridge Ref'!$A$2:$A$44,0)),"Pick a listed model"))</f>
        <v/>
      </c>
    </row>
    <row r="144" spans="1:13" x14ac:dyDescent="0.25">
      <c r="A144" s="5"/>
      <c r="B144" s="5"/>
      <c r="C144" s="5"/>
      <c r="D144" s="6"/>
      <c r="E144" s="7" t="str">
        <f>IF($B144="","",IFERROR(INDEX('Verified Model &amp; Cartridge Ref'!$C$2:$C$44,MATCH($B144,'Verified Model &amp; Cartridge Ref'!$A$2:$A$44,0)),"Pick a listed model"))</f>
        <v/>
      </c>
      <c r="F144" s="7" t="str">
        <f>IF($B144="","",IFERROR(INDEX('Verified Model &amp; Cartridge Ref'!$D$2:$D$44,MATCH($B144,'Verified Model &amp; Cartridge Ref'!$A$2:$A$44,0)),"Pick a listed model"))</f>
        <v/>
      </c>
      <c r="G144" s="7" t="str">
        <f>IF($B144="","",IFERROR(INDEX('Verified Model &amp; Cartridge Ref'!$E$2:$E$44,MATCH($B144,'Verified Model &amp; Cartridge Ref'!$A$2:$A$44,0)),"Pick a listed model"))</f>
        <v/>
      </c>
      <c r="H144" s="7" t="str">
        <f>IF($B144="","",IFERROR(INDEX('Verified Model &amp; Cartridge Ref'!$F$2:$F$44,MATCH($B144,'Verified Model &amp; Cartridge Ref'!$A$2:$A$44,0)),"Pick a listed model"))</f>
        <v/>
      </c>
      <c r="I144" s="8" t="str">
        <f>IF($D144="","",EDATE($D144,36))</f>
        <v/>
      </c>
      <c r="J144" s="7" t="str">
        <f>IF($I144="","",IF($I144&lt;TODAY(),"OVERDUE",IF($I144-TODAY()&lt;=90,"Due within 90 days","OK")))</f>
        <v/>
      </c>
      <c r="K144" s="9" t="str">
        <f>IF($B144="","",IFERROR(HYPERLINK(INDEX('Verified Model &amp; Cartridge Ref'!$J$2:$J$44,MATCH($B144,'Verified Model &amp; Cartridge Ref'!$A$2:$A$44,0))&amp;"#buy",INDEX('Verified Model &amp; Cartridge Ref'!$K$2:$K$44,MATCH($B144,'Verified Model &amp; Cartridge Ref'!$A$2:$A$44,0))),"Pick a listed model"))</f>
        <v/>
      </c>
      <c r="L144" s="9" t="str">
        <f>IF($B144="","",IFERROR(HYPERLINK(INDEX('Verified Model &amp; Cartridge Ref'!$J$2:$J$44,MATCH($B144,'Verified Model &amp; Cartridge Ref'!$A$2:$A$44,0)),"Open CellFit Page"),"Pick a listed model"))</f>
        <v/>
      </c>
      <c r="M144" s="7" t="str">
        <f>IF($B144="","",IFERROR(INDEX('Verified Model &amp; Cartridge Ref'!$I$2:$I$44,MATCH($B144,'Verified Model &amp; Cartridge Ref'!$A$2:$A$44,0)),"Pick a listed model"))</f>
        <v/>
      </c>
    </row>
    <row r="145" spans="1:13" x14ac:dyDescent="0.25">
      <c r="A145" s="5"/>
      <c r="B145" s="5"/>
      <c r="C145" s="5"/>
      <c r="D145" s="6"/>
      <c r="E145" s="7" t="str">
        <f>IF($B145="","",IFERROR(INDEX('Verified Model &amp; Cartridge Ref'!$C$2:$C$44,MATCH($B145,'Verified Model &amp; Cartridge Ref'!$A$2:$A$44,0)),"Pick a listed model"))</f>
        <v/>
      </c>
      <c r="F145" s="7" t="str">
        <f>IF($B145="","",IFERROR(INDEX('Verified Model &amp; Cartridge Ref'!$D$2:$D$44,MATCH($B145,'Verified Model &amp; Cartridge Ref'!$A$2:$A$44,0)),"Pick a listed model"))</f>
        <v/>
      </c>
      <c r="G145" s="7" t="str">
        <f>IF($B145="","",IFERROR(INDEX('Verified Model &amp; Cartridge Ref'!$E$2:$E$44,MATCH($B145,'Verified Model &amp; Cartridge Ref'!$A$2:$A$44,0)),"Pick a listed model"))</f>
        <v/>
      </c>
      <c r="H145" s="7" t="str">
        <f>IF($B145="","",IFERROR(INDEX('Verified Model &amp; Cartridge Ref'!$F$2:$F$44,MATCH($B145,'Verified Model &amp; Cartridge Ref'!$A$2:$A$44,0)),"Pick a listed model"))</f>
        <v/>
      </c>
      <c r="I145" s="8" t="str">
        <f>IF($D145="","",EDATE($D145,36))</f>
        <v/>
      </c>
      <c r="J145" s="7" t="str">
        <f>IF($I145="","",IF($I145&lt;TODAY(),"OVERDUE",IF($I145-TODAY()&lt;=90,"Due within 90 days","OK")))</f>
        <v/>
      </c>
      <c r="K145" s="9" t="str">
        <f>IF($B145="","",IFERROR(HYPERLINK(INDEX('Verified Model &amp; Cartridge Ref'!$J$2:$J$44,MATCH($B145,'Verified Model &amp; Cartridge Ref'!$A$2:$A$44,0))&amp;"#buy",INDEX('Verified Model &amp; Cartridge Ref'!$K$2:$K$44,MATCH($B145,'Verified Model &amp; Cartridge Ref'!$A$2:$A$44,0))),"Pick a listed model"))</f>
        <v/>
      </c>
      <c r="L145" s="9" t="str">
        <f>IF($B145="","",IFERROR(HYPERLINK(INDEX('Verified Model &amp; Cartridge Ref'!$J$2:$J$44,MATCH($B145,'Verified Model &amp; Cartridge Ref'!$A$2:$A$44,0)),"Open CellFit Page"),"Pick a listed model"))</f>
        <v/>
      </c>
      <c r="M145" s="7" t="str">
        <f>IF($B145="","",IFERROR(INDEX('Verified Model &amp; Cartridge Ref'!$I$2:$I$44,MATCH($B145,'Verified Model &amp; Cartridge Ref'!$A$2:$A$44,0)),"Pick a listed model"))</f>
        <v/>
      </c>
    </row>
    <row r="146" spans="1:13" x14ac:dyDescent="0.25">
      <c r="A146" s="5"/>
      <c r="B146" s="5"/>
      <c r="C146" s="5"/>
      <c r="D146" s="6"/>
      <c r="E146" s="7" t="str">
        <f>IF($B146="","",IFERROR(INDEX('Verified Model &amp; Cartridge Ref'!$C$2:$C$44,MATCH($B146,'Verified Model &amp; Cartridge Ref'!$A$2:$A$44,0)),"Pick a listed model"))</f>
        <v/>
      </c>
      <c r="F146" s="7" t="str">
        <f>IF($B146="","",IFERROR(INDEX('Verified Model &amp; Cartridge Ref'!$D$2:$D$44,MATCH($B146,'Verified Model &amp; Cartridge Ref'!$A$2:$A$44,0)),"Pick a listed model"))</f>
        <v/>
      </c>
      <c r="G146" s="7" t="str">
        <f>IF($B146="","",IFERROR(INDEX('Verified Model &amp; Cartridge Ref'!$E$2:$E$44,MATCH($B146,'Verified Model &amp; Cartridge Ref'!$A$2:$A$44,0)),"Pick a listed model"))</f>
        <v/>
      </c>
      <c r="H146" s="7" t="str">
        <f>IF($B146="","",IFERROR(INDEX('Verified Model &amp; Cartridge Ref'!$F$2:$F$44,MATCH($B146,'Verified Model &amp; Cartridge Ref'!$A$2:$A$44,0)),"Pick a listed model"))</f>
        <v/>
      </c>
      <c r="I146" s="8" t="str">
        <f>IF($D146="","",EDATE($D146,36))</f>
        <v/>
      </c>
      <c r="J146" s="7" t="str">
        <f>IF($I146="","",IF($I146&lt;TODAY(),"OVERDUE",IF($I146-TODAY()&lt;=90,"Due within 90 days","OK")))</f>
        <v/>
      </c>
      <c r="K146" s="9" t="str">
        <f>IF($B146="","",IFERROR(HYPERLINK(INDEX('Verified Model &amp; Cartridge Ref'!$J$2:$J$44,MATCH($B146,'Verified Model &amp; Cartridge Ref'!$A$2:$A$44,0))&amp;"#buy",INDEX('Verified Model &amp; Cartridge Ref'!$K$2:$K$44,MATCH($B146,'Verified Model &amp; Cartridge Ref'!$A$2:$A$44,0))),"Pick a listed model"))</f>
        <v/>
      </c>
      <c r="L146" s="9" t="str">
        <f>IF($B146="","",IFERROR(HYPERLINK(INDEX('Verified Model &amp; Cartridge Ref'!$J$2:$J$44,MATCH($B146,'Verified Model &amp; Cartridge Ref'!$A$2:$A$44,0)),"Open CellFit Page"),"Pick a listed model"))</f>
        <v/>
      </c>
      <c r="M146" s="7" t="str">
        <f>IF($B146="","",IFERROR(INDEX('Verified Model &amp; Cartridge Ref'!$I$2:$I$44,MATCH($B146,'Verified Model &amp; Cartridge Ref'!$A$2:$A$44,0)),"Pick a listed model"))</f>
        <v/>
      </c>
    </row>
    <row r="147" spans="1:13" x14ac:dyDescent="0.25">
      <c r="A147" s="5"/>
      <c r="B147" s="5"/>
      <c r="C147" s="5"/>
      <c r="D147" s="6"/>
      <c r="E147" s="7" t="str">
        <f>IF($B147="","",IFERROR(INDEX('Verified Model &amp; Cartridge Ref'!$C$2:$C$44,MATCH($B147,'Verified Model &amp; Cartridge Ref'!$A$2:$A$44,0)),"Pick a listed model"))</f>
        <v/>
      </c>
      <c r="F147" s="7" t="str">
        <f>IF($B147="","",IFERROR(INDEX('Verified Model &amp; Cartridge Ref'!$D$2:$D$44,MATCH($B147,'Verified Model &amp; Cartridge Ref'!$A$2:$A$44,0)),"Pick a listed model"))</f>
        <v/>
      </c>
      <c r="G147" s="7" t="str">
        <f>IF($B147="","",IFERROR(INDEX('Verified Model &amp; Cartridge Ref'!$E$2:$E$44,MATCH($B147,'Verified Model &amp; Cartridge Ref'!$A$2:$A$44,0)),"Pick a listed model"))</f>
        <v/>
      </c>
      <c r="H147" s="7" t="str">
        <f>IF($B147="","",IFERROR(INDEX('Verified Model &amp; Cartridge Ref'!$F$2:$F$44,MATCH($B147,'Verified Model &amp; Cartridge Ref'!$A$2:$A$44,0)),"Pick a listed model"))</f>
        <v/>
      </c>
      <c r="I147" s="8" t="str">
        <f>IF($D147="","",EDATE($D147,36))</f>
        <v/>
      </c>
      <c r="J147" s="7" t="str">
        <f>IF($I147="","",IF($I147&lt;TODAY(),"OVERDUE",IF($I147-TODAY()&lt;=90,"Due within 90 days","OK")))</f>
        <v/>
      </c>
      <c r="K147" s="9" t="str">
        <f>IF($B147="","",IFERROR(HYPERLINK(INDEX('Verified Model &amp; Cartridge Ref'!$J$2:$J$44,MATCH($B147,'Verified Model &amp; Cartridge Ref'!$A$2:$A$44,0))&amp;"#buy",INDEX('Verified Model &amp; Cartridge Ref'!$K$2:$K$44,MATCH($B147,'Verified Model &amp; Cartridge Ref'!$A$2:$A$44,0))),"Pick a listed model"))</f>
        <v/>
      </c>
      <c r="L147" s="9" t="str">
        <f>IF($B147="","",IFERROR(HYPERLINK(INDEX('Verified Model &amp; Cartridge Ref'!$J$2:$J$44,MATCH($B147,'Verified Model &amp; Cartridge Ref'!$A$2:$A$44,0)),"Open CellFit Page"),"Pick a listed model"))</f>
        <v/>
      </c>
      <c r="M147" s="7" t="str">
        <f>IF($B147="","",IFERROR(INDEX('Verified Model &amp; Cartridge Ref'!$I$2:$I$44,MATCH($B147,'Verified Model &amp; Cartridge Ref'!$A$2:$A$44,0)),"Pick a listed model"))</f>
        <v/>
      </c>
    </row>
    <row r="148" spans="1:13" x14ac:dyDescent="0.25">
      <c r="A148" s="5"/>
      <c r="B148" s="5"/>
      <c r="C148" s="5"/>
      <c r="D148" s="6"/>
      <c r="E148" s="7" t="str">
        <f>IF($B148="","",IFERROR(INDEX('Verified Model &amp; Cartridge Ref'!$C$2:$C$44,MATCH($B148,'Verified Model &amp; Cartridge Ref'!$A$2:$A$44,0)),"Pick a listed model"))</f>
        <v/>
      </c>
      <c r="F148" s="7" t="str">
        <f>IF($B148="","",IFERROR(INDEX('Verified Model &amp; Cartridge Ref'!$D$2:$D$44,MATCH($B148,'Verified Model &amp; Cartridge Ref'!$A$2:$A$44,0)),"Pick a listed model"))</f>
        <v/>
      </c>
      <c r="G148" s="7" t="str">
        <f>IF($B148="","",IFERROR(INDEX('Verified Model &amp; Cartridge Ref'!$E$2:$E$44,MATCH($B148,'Verified Model &amp; Cartridge Ref'!$A$2:$A$44,0)),"Pick a listed model"))</f>
        <v/>
      </c>
      <c r="H148" s="7" t="str">
        <f>IF($B148="","",IFERROR(INDEX('Verified Model &amp; Cartridge Ref'!$F$2:$F$44,MATCH($B148,'Verified Model &amp; Cartridge Ref'!$A$2:$A$44,0)),"Pick a listed model"))</f>
        <v/>
      </c>
      <c r="I148" s="8" t="str">
        <f>IF($D148="","",EDATE($D148,36))</f>
        <v/>
      </c>
      <c r="J148" s="7" t="str">
        <f>IF($I148="","",IF($I148&lt;TODAY(),"OVERDUE",IF($I148-TODAY()&lt;=90,"Due within 90 days","OK")))</f>
        <v/>
      </c>
      <c r="K148" s="9" t="str">
        <f>IF($B148="","",IFERROR(HYPERLINK(INDEX('Verified Model &amp; Cartridge Ref'!$J$2:$J$44,MATCH($B148,'Verified Model &amp; Cartridge Ref'!$A$2:$A$44,0))&amp;"#buy",INDEX('Verified Model &amp; Cartridge Ref'!$K$2:$K$44,MATCH($B148,'Verified Model &amp; Cartridge Ref'!$A$2:$A$44,0))),"Pick a listed model"))</f>
        <v/>
      </c>
      <c r="L148" s="9" t="str">
        <f>IF($B148="","",IFERROR(HYPERLINK(INDEX('Verified Model &amp; Cartridge Ref'!$J$2:$J$44,MATCH($B148,'Verified Model &amp; Cartridge Ref'!$A$2:$A$44,0)),"Open CellFit Page"),"Pick a listed model"))</f>
        <v/>
      </c>
      <c r="M148" s="7" t="str">
        <f>IF($B148="","",IFERROR(INDEX('Verified Model &amp; Cartridge Ref'!$I$2:$I$44,MATCH($B148,'Verified Model &amp; Cartridge Ref'!$A$2:$A$44,0)),"Pick a listed model"))</f>
        <v/>
      </c>
    </row>
    <row r="149" spans="1:13" x14ac:dyDescent="0.25">
      <c r="A149" s="5"/>
      <c r="B149" s="5"/>
      <c r="C149" s="5"/>
      <c r="D149" s="6"/>
      <c r="E149" s="7" t="str">
        <f>IF($B149="","",IFERROR(INDEX('Verified Model &amp; Cartridge Ref'!$C$2:$C$44,MATCH($B149,'Verified Model &amp; Cartridge Ref'!$A$2:$A$44,0)),"Pick a listed model"))</f>
        <v/>
      </c>
      <c r="F149" s="7" t="str">
        <f>IF($B149="","",IFERROR(INDEX('Verified Model &amp; Cartridge Ref'!$D$2:$D$44,MATCH($B149,'Verified Model &amp; Cartridge Ref'!$A$2:$A$44,0)),"Pick a listed model"))</f>
        <v/>
      </c>
      <c r="G149" s="7" t="str">
        <f>IF($B149="","",IFERROR(INDEX('Verified Model &amp; Cartridge Ref'!$E$2:$E$44,MATCH($B149,'Verified Model &amp; Cartridge Ref'!$A$2:$A$44,0)),"Pick a listed model"))</f>
        <v/>
      </c>
      <c r="H149" s="7" t="str">
        <f>IF($B149="","",IFERROR(INDEX('Verified Model &amp; Cartridge Ref'!$F$2:$F$44,MATCH($B149,'Verified Model &amp; Cartridge Ref'!$A$2:$A$44,0)),"Pick a listed model"))</f>
        <v/>
      </c>
      <c r="I149" s="8" t="str">
        <f>IF($D149="","",EDATE($D149,36))</f>
        <v/>
      </c>
      <c r="J149" s="7" t="str">
        <f>IF($I149="","",IF($I149&lt;TODAY(),"OVERDUE",IF($I149-TODAY()&lt;=90,"Due within 90 days","OK")))</f>
        <v/>
      </c>
      <c r="K149" s="9" t="str">
        <f>IF($B149="","",IFERROR(HYPERLINK(INDEX('Verified Model &amp; Cartridge Ref'!$J$2:$J$44,MATCH($B149,'Verified Model &amp; Cartridge Ref'!$A$2:$A$44,0))&amp;"#buy",INDEX('Verified Model &amp; Cartridge Ref'!$K$2:$K$44,MATCH($B149,'Verified Model &amp; Cartridge Ref'!$A$2:$A$44,0))),"Pick a listed model"))</f>
        <v/>
      </c>
      <c r="L149" s="9" t="str">
        <f>IF($B149="","",IFERROR(HYPERLINK(INDEX('Verified Model &amp; Cartridge Ref'!$J$2:$J$44,MATCH($B149,'Verified Model &amp; Cartridge Ref'!$A$2:$A$44,0)),"Open CellFit Page"),"Pick a listed model"))</f>
        <v/>
      </c>
      <c r="M149" s="7" t="str">
        <f>IF($B149="","",IFERROR(INDEX('Verified Model &amp; Cartridge Ref'!$I$2:$I$44,MATCH($B149,'Verified Model &amp; Cartridge Ref'!$A$2:$A$44,0)),"Pick a listed model"))</f>
        <v/>
      </c>
    </row>
    <row r="150" spans="1:13" x14ac:dyDescent="0.25">
      <c r="A150" s="5"/>
      <c r="B150" s="5"/>
      <c r="C150" s="5"/>
      <c r="D150" s="6"/>
      <c r="E150" s="7" t="str">
        <f>IF($B150="","",IFERROR(INDEX('Verified Model &amp; Cartridge Ref'!$C$2:$C$44,MATCH($B150,'Verified Model &amp; Cartridge Ref'!$A$2:$A$44,0)),"Pick a listed model"))</f>
        <v/>
      </c>
      <c r="F150" s="7" t="str">
        <f>IF($B150="","",IFERROR(INDEX('Verified Model &amp; Cartridge Ref'!$D$2:$D$44,MATCH($B150,'Verified Model &amp; Cartridge Ref'!$A$2:$A$44,0)),"Pick a listed model"))</f>
        <v/>
      </c>
      <c r="G150" s="7" t="str">
        <f>IF($B150="","",IFERROR(INDEX('Verified Model &amp; Cartridge Ref'!$E$2:$E$44,MATCH($B150,'Verified Model &amp; Cartridge Ref'!$A$2:$A$44,0)),"Pick a listed model"))</f>
        <v/>
      </c>
      <c r="H150" s="7" t="str">
        <f>IF($B150="","",IFERROR(INDEX('Verified Model &amp; Cartridge Ref'!$F$2:$F$44,MATCH($B150,'Verified Model &amp; Cartridge Ref'!$A$2:$A$44,0)),"Pick a listed model"))</f>
        <v/>
      </c>
      <c r="I150" s="8" t="str">
        <f>IF($D150="","",EDATE($D150,36))</f>
        <v/>
      </c>
      <c r="J150" s="7" t="str">
        <f>IF($I150="","",IF($I150&lt;TODAY(),"OVERDUE",IF($I150-TODAY()&lt;=90,"Due within 90 days","OK")))</f>
        <v/>
      </c>
      <c r="K150" s="9" t="str">
        <f>IF($B150="","",IFERROR(HYPERLINK(INDEX('Verified Model &amp; Cartridge Ref'!$J$2:$J$44,MATCH($B150,'Verified Model &amp; Cartridge Ref'!$A$2:$A$44,0))&amp;"#buy",INDEX('Verified Model &amp; Cartridge Ref'!$K$2:$K$44,MATCH($B150,'Verified Model &amp; Cartridge Ref'!$A$2:$A$44,0))),"Pick a listed model"))</f>
        <v/>
      </c>
      <c r="L150" s="9" t="str">
        <f>IF($B150="","",IFERROR(HYPERLINK(INDEX('Verified Model &amp; Cartridge Ref'!$J$2:$J$44,MATCH($B150,'Verified Model &amp; Cartridge Ref'!$A$2:$A$44,0)),"Open CellFit Page"),"Pick a listed model"))</f>
        <v/>
      </c>
      <c r="M150" s="7" t="str">
        <f>IF($B150="","",IFERROR(INDEX('Verified Model &amp; Cartridge Ref'!$I$2:$I$44,MATCH($B150,'Verified Model &amp; Cartridge Ref'!$A$2:$A$44,0)),"Pick a listed model"))</f>
        <v/>
      </c>
    </row>
    <row r="151" spans="1:13" x14ac:dyDescent="0.25">
      <c r="A151" s="5"/>
      <c r="B151" s="5"/>
      <c r="C151" s="5"/>
      <c r="D151" s="6"/>
      <c r="E151" s="7" t="str">
        <f>IF($B151="","",IFERROR(INDEX('Verified Model &amp; Cartridge Ref'!$C$2:$C$44,MATCH($B151,'Verified Model &amp; Cartridge Ref'!$A$2:$A$44,0)),"Pick a listed model"))</f>
        <v/>
      </c>
      <c r="F151" s="7" t="str">
        <f>IF($B151="","",IFERROR(INDEX('Verified Model &amp; Cartridge Ref'!$D$2:$D$44,MATCH($B151,'Verified Model &amp; Cartridge Ref'!$A$2:$A$44,0)),"Pick a listed model"))</f>
        <v/>
      </c>
      <c r="G151" s="7" t="str">
        <f>IF($B151="","",IFERROR(INDEX('Verified Model &amp; Cartridge Ref'!$E$2:$E$44,MATCH($B151,'Verified Model &amp; Cartridge Ref'!$A$2:$A$44,0)),"Pick a listed model"))</f>
        <v/>
      </c>
      <c r="H151" s="7" t="str">
        <f>IF($B151="","",IFERROR(INDEX('Verified Model &amp; Cartridge Ref'!$F$2:$F$44,MATCH($B151,'Verified Model &amp; Cartridge Ref'!$A$2:$A$44,0)),"Pick a listed model"))</f>
        <v/>
      </c>
      <c r="I151" s="8" t="str">
        <f>IF($D151="","",EDATE($D151,36))</f>
        <v/>
      </c>
      <c r="J151" s="7" t="str">
        <f>IF($I151="","",IF($I151&lt;TODAY(),"OVERDUE",IF($I151-TODAY()&lt;=90,"Due within 90 days","OK")))</f>
        <v/>
      </c>
      <c r="K151" s="9" t="str">
        <f>IF($B151="","",IFERROR(HYPERLINK(INDEX('Verified Model &amp; Cartridge Ref'!$J$2:$J$44,MATCH($B151,'Verified Model &amp; Cartridge Ref'!$A$2:$A$44,0))&amp;"#buy",INDEX('Verified Model &amp; Cartridge Ref'!$K$2:$K$44,MATCH($B151,'Verified Model &amp; Cartridge Ref'!$A$2:$A$44,0))),"Pick a listed model"))</f>
        <v/>
      </c>
      <c r="L151" s="9" t="str">
        <f>IF($B151="","",IFERROR(HYPERLINK(INDEX('Verified Model &amp; Cartridge Ref'!$J$2:$J$44,MATCH($B151,'Verified Model &amp; Cartridge Ref'!$A$2:$A$44,0)),"Open CellFit Page"),"Pick a listed model"))</f>
        <v/>
      </c>
      <c r="M151" s="7" t="str">
        <f>IF($B151="","",IFERROR(INDEX('Verified Model &amp; Cartridge Ref'!$I$2:$I$44,MATCH($B151,'Verified Model &amp; Cartridge Ref'!$A$2:$A$44,0)),"Pick a listed model"))</f>
        <v/>
      </c>
    </row>
    <row r="152" spans="1:13" x14ac:dyDescent="0.25">
      <c r="A152" s="5"/>
      <c r="B152" s="5"/>
      <c r="C152" s="5"/>
      <c r="D152" s="6"/>
      <c r="E152" s="7" t="str">
        <f>IF($B152="","",IFERROR(INDEX('Verified Model &amp; Cartridge Ref'!$C$2:$C$44,MATCH($B152,'Verified Model &amp; Cartridge Ref'!$A$2:$A$44,0)),"Pick a listed model"))</f>
        <v/>
      </c>
      <c r="F152" s="7" t="str">
        <f>IF($B152="","",IFERROR(INDEX('Verified Model &amp; Cartridge Ref'!$D$2:$D$44,MATCH($B152,'Verified Model &amp; Cartridge Ref'!$A$2:$A$44,0)),"Pick a listed model"))</f>
        <v/>
      </c>
      <c r="G152" s="7" t="str">
        <f>IF($B152="","",IFERROR(INDEX('Verified Model &amp; Cartridge Ref'!$E$2:$E$44,MATCH($B152,'Verified Model &amp; Cartridge Ref'!$A$2:$A$44,0)),"Pick a listed model"))</f>
        <v/>
      </c>
      <c r="H152" s="7" t="str">
        <f>IF($B152="","",IFERROR(INDEX('Verified Model &amp; Cartridge Ref'!$F$2:$F$44,MATCH($B152,'Verified Model &amp; Cartridge Ref'!$A$2:$A$44,0)),"Pick a listed model"))</f>
        <v/>
      </c>
      <c r="I152" s="8" t="str">
        <f>IF($D152="","",EDATE($D152,36))</f>
        <v/>
      </c>
      <c r="J152" s="7" t="str">
        <f>IF($I152="","",IF($I152&lt;TODAY(),"OVERDUE",IF($I152-TODAY()&lt;=90,"Due within 90 days","OK")))</f>
        <v/>
      </c>
      <c r="K152" s="9" t="str">
        <f>IF($B152="","",IFERROR(HYPERLINK(INDEX('Verified Model &amp; Cartridge Ref'!$J$2:$J$44,MATCH($B152,'Verified Model &amp; Cartridge Ref'!$A$2:$A$44,0))&amp;"#buy",INDEX('Verified Model &amp; Cartridge Ref'!$K$2:$K$44,MATCH($B152,'Verified Model &amp; Cartridge Ref'!$A$2:$A$44,0))),"Pick a listed model"))</f>
        <v/>
      </c>
      <c r="L152" s="9" t="str">
        <f>IF($B152="","",IFERROR(HYPERLINK(INDEX('Verified Model &amp; Cartridge Ref'!$J$2:$J$44,MATCH($B152,'Verified Model &amp; Cartridge Ref'!$A$2:$A$44,0)),"Open CellFit Page"),"Pick a listed model"))</f>
        <v/>
      </c>
      <c r="M152" s="7" t="str">
        <f>IF($B152="","",IFERROR(INDEX('Verified Model &amp; Cartridge Ref'!$I$2:$I$44,MATCH($B152,'Verified Model &amp; Cartridge Ref'!$A$2:$A$44,0)),"Pick a listed model"))</f>
        <v/>
      </c>
    </row>
    <row r="153" spans="1:13" x14ac:dyDescent="0.25">
      <c r="A153" s="5"/>
      <c r="B153" s="5"/>
      <c r="C153" s="5"/>
      <c r="D153" s="6"/>
      <c r="E153" s="7" t="str">
        <f>IF($B153="","",IFERROR(INDEX('Verified Model &amp; Cartridge Ref'!$C$2:$C$44,MATCH($B153,'Verified Model &amp; Cartridge Ref'!$A$2:$A$44,0)),"Pick a listed model"))</f>
        <v/>
      </c>
      <c r="F153" s="7" t="str">
        <f>IF($B153="","",IFERROR(INDEX('Verified Model &amp; Cartridge Ref'!$D$2:$D$44,MATCH($B153,'Verified Model &amp; Cartridge Ref'!$A$2:$A$44,0)),"Pick a listed model"))</f>
        <v/>
      </c>
      <c r="G153" s="7" t="str">
        <f>IF($B153="","",IFERROR(INDEX('Verified Model &amp; Cartridge Ref'!$E$2:$E$44,MATCH($B153,'Verified Model &amp; Cartridge Ref'!$A$2:$A$44,0)),"Pick a listed model"))</f>
        <v/>
      </c>
      <c r="H153" s="7" t="str">
        <f>IF($B153="","",IFERROR(INDEX('Verified Model &amp; Cartridge Ref'!$F$2:$F$44,MATCH($B153,'Verified Model &amp; Cartridge Ref'!$A$2:$A$44,0)),"Pick a listed model"))</f>
        <v/>
      </c>
      <c r="I153" s="8" t="str">
        <f>IF($D153="","",EDATE($D153,36))</f>
        <v/>
      </c>
      <c r="J153" s="7" t="str">
        <f>IF($I153="","",IF($I153&lt;TODAY(),"OVERDUE",IF($I153-TODAY()&lt;=90,"Due within 90 days","OK")))</f>
        <v/>
      </c>
      <c r="K153" s="9" t="str">
        <f>IF($B153="","",IFERROR(HYPERLINK(INDEX('Verified Model &amp; Cartridge Ref'!$J$2:$J$44,MATCH($B153,'Verified Model &amp; Cartridge Ref'!$A$2:$A$44,0))&amp;"#buy",INDEX('Verified Model &amp; Cartridge Ref'!$K$2:$K$44,MATCH($B153,'Verified Model &amp; Cartridge Ref'!$A$2:$A$44,0))),"Pick a listed model"))</f>
        <v/>
      </c>
      <c r="L153" s="9" t="str">
        <f>IF($B153="","",IFERROR(HYPERLINK(INDEX('Verified Model &amp; Cartridge Ref'!$J$2:$J$44,MATCH($B153,'Verified Model &amp; Cartridge Ref'!$A$2:$A$44,0)),"Open CellFit Page"),"Pick a listed model"))</f>
        <v/>
      </c>
      <c r="M153" s="7" t="str">
        <f>IF($B153="","",IFERROR(INDEX('Verified Model &amp; Cartridge Ref'!$I$2:$I$44,MATCH($B153,'Verified Model &amp; Cartridge Ref'!$A$2:$A$44,0)),"Pick a listed model"))</f>
        <v/>
      </c>
    </row>
    <row r="154" spans="1:13" x14ac:dyDescent="0.25">
      <c r="A154" s="5"/>
      <c r="B154" s="5"/>
      <c r="C154" s="5"/>
      <c r="D154" s="6"/>
      <c r="E154" s="7" t="str">
        <f>IF($B154="","",IFERROR(INDEX('Verified Model &amp; Cartridge Ref'!$C$2:$C$44,MATCH($B154,'Verified Model &amp; Cartridge Ref'!$A$2:$A$44,0)),"Pick a listed model"))</f>
        <v/>
      </c>
      <c r="F154" s="7" t="str">
        <f>IF($B154="","",IFERROR(INDEX('Verified Model &amp; Cartridge Ref'!$D$2:$D$44,MATCH($B154,'Verified Model &amp; Cartridge Ref'!$A$2:$A$44,0)),"Pick a listed model"))</f>
        <v/>
      </c>
      <c r="G154" s="7" t="str">
        <f>IF($B154="","",IFERROR(INDEX('Verified Model &amp; Cartridge Ref'!$E$2:$E$44,MATCH($B154,'Verified Model &amp; Cartridge Ref'!$A$2:$A$44,0)),"Pick a listed model"))</f>
        <v/>
      </c>
      <c r="H154" s="7" t="str">
        <f>IF($B154="","",IFERROR(INDEX('Verified Model &amp; Cartridge Ref'!$F$2:$F$44,MATCH($B154,'Verified Model &amp; Cartridge Ref'!$A$2:$A$44,0)),"Pick a listed model"))</f>
        <v/>
      </c>
      <c r="I154" s="8" t="str">
        <f>IF($D154="","",EDATE($D154,36))</f>
        <v/>
      </c>
      <c r="J154" s="7" t="str">
        <f>IF($I154="","",IF($I154&lt;TODAY(),"OVERDUE",IF($I154-TODAY()&lt;=90,"Due within 90 days","OK")))</f>
        <v/>
      </c>
      <c r="K154" s="9" t="str">
        <f>IF($B154="","",IFERROR(HYPERLINK(INDEX('Verified Model &amp; Cartridge Ref'!$J$2:$J$44,MATCH($B154,'Verified Model &amp; Cartridge Ref'!$A$2:$A$44,0))&amp;"#buy",INDEX('Verified Model &amp; Cartridge Ref'!$K$2:$K$44,MATCH($B154,'Verified Model &amp; Cartridge Ref'!$A$2:$A$44,0))),"Pick a listed model"))</f>
        <v/>
      </c>
      <c r="L154" s="9" t="str">
        <f>IF($B154="","",IFERROR(HYPERLINK(INDEX('Verified Model &amp; Cartridge Ref'!$J$2:$J$44,MATCH($B154,'Verified Model &amp; Cartridge Ref'!$A$2:$A$44,0)),"Open CellFit Page"),"Pick a listed model"))</f>
        <v/>
      </c>
      <c r="M154" s="7" t="str">
        <f>IF($B154="","",IFERROR(INDEX('Verified Model &amp; Cartridge Ref'!$I$2:$I$44,MATCH($B154,'Verified Model &amp; Cartridge Ref'!$A$2:$A$44,0)),"Pick a listed model"))</f>
        <v/>
      </c>
    </row>
    <row r="155" spans="1:13" x14ac:dyDescent="0.25">
      <c r="A155" s="5"/>
      <c r="B155" s="5"/>
      <c r="C155" s="5"/>
      <c r="D155" s="6"/>
      <c r="E155" s="7" t="str">
        <f>IF($B155="","",IFERROR(INDEX('Verified Model &amp; Cartridge Ref'!$C$2:$C$44,MATCH($B155,'Verified Model &amp; Cartridge Ref'!$A$2:$A$44,0)),"Pick a listed model"))</f>
        <v/>
      </c>
      <c r="F155" s="7" t="str">
        <f>IF($B155="","",IFERROR(INDEX('Verified Model &amp; Cartridge Ref'!$D$2:$D$44,MATCH($B155,'Verified Model &amp; Cartridge Ref'!$A$2:$A$44,0)),"Pick a listed model"))</f>
        <v/>
      </c>
      <c r="G155" s="7" t="str">
        <f>IF($B155="","",IFERROR(INDEX('Verified Model &amp; Cartridge Ref'!$E$2:$E$44,MATCH($B155,'Verified Model &amp; Cartridge Ref'!$A$2:$A$44,0)),"Pick a listed model"))</f>
        <v/>
      </c>
      <c r="H155" s="7" t="str">
        <f>IF($B155="","",IFERROR(INDEX('Verified Model &amp; Cartridge Ref'!$F$2:$F$44,MATCH($B155,'Verified Model &amp; Cartridge Ref'!$A$2:$A$44,0)),"Pick a listed model"))</f>
        <v/>
      </c>
      <c r="I155" s="8" t="str">
        <f>IF($D155="","",EDATE($D155,36))</f>
        <v/>
      </c>
      <c r="J155" s="7" t="str">
        <f>IF($I155="","",IF($I155&lt;TODAY(),"OVERDUE",IF($I155-TODAY()&lt;=90,"Due within 90 days","OK")))</f>
        <v/>
      </c>
      <c r="K155" s="9" t="str">
        <f>IF($B155="","",IFERROR(HYPERLINK(INDEX('Verified Model &amp; Cartridge Ref'!$J$2:$J$44,MATCH($B155,'Verified Model &amp; Cartridge Ref'!$A$2:$A$44,0))&amp;"#buy",INDEX('Verified Model &amp; Cartridge Ref'!$K$2:$K$44,MATCH($B155,'Verified Model &amp; Cartridge Ref'!$A$2:$A$44,0))),"Pick a listed model"))</f>
        <v/>
      </c>
      <c r="L155" s="9" t="str">
        <f>IF($B155="","",IFERROR(HYPERLINK(INDEX('Verified Model &amp; Cartridge Ref'!$J$2:$J$44,MATCH($B155,'Verified Model &amp; Cartridge Ref'!$A$2:$A$44,0)),"Open CellFit Page"),"Pick a listed model"))</f>
        <v/>
      </c>
      <c r="M155" s="7" t="str">
        <f>IF($B155="","",IFERROR(INDEX('Verified Model &amp; Cartridge Ref'!$I$2:$I$44,MATCH($B155,'Verified Model &amp; Cartridge Ref'!$A$2:$A$44,0)),"Pick a listed model"))</f>
        <v/>
      </c>
    </row>
    <row r="156" spans="1:13" x14ac:dyDescent="0.25">
      <c r="A156" s="5"/>
      <c r="B156" s="5"/>
      <c r="C156" s="5"/>
      <c r="D156" s="6"/>
      <c r="E156" s="7" t="str">
        <f>IF($B156="","",IFERROR(INDEX('Verified Model &amp; Cartridge Ref'!$C$2:$C$44,MATCH($B156,'Verified Model &amp; Cartridge Ref'!$A$2:$A$44,0)),"Pick a listed model"))</f>
        <v/>
      </c>
      <c r="F156" s="7" t="str">
        <f>IF($B156="","",IFERROR(INDEX('Verified Model &amp; Cartridge Ref'!$D$2:$D$44,MATCH($B156,'Verified Model &amp; Cartridge Ref'!$A$2:$A$44,0)),"Pick a listed model"))</f>
        <v/>
      </c>
      <c r="G156" s="7" t="str">
        <f>IF($B156="","",IFERROR(INDEX('Verified Model &amp; Cartridge Ref'!$E$2:$E$44,MATCH($B156,'Verified Model &amp; Cartridge Ref'!$A$2:$A$44,0)),"Pick a listed model"))</f>
        <v/>
      </c>
      <c r="H156" s="7" t="str">
        <f>IF($B156="","",IFERROR(INDEX('Verified Model &amp; Cartridge Ref'!$F$2:$F$44,MATCH($B156,'Verified Model &amp; Cartridge Ref'!$A$2:$A$44,0)),"Pick a listed model"))</f>
        <v/>
      </c>
      <c r="I156" s="8" t="str">
        <f>IF($D156="","",EDATE($D156,36))</f>
        <v/>
      </c>
      <c r="J156" s="7" t="str">
        <f>IF($I156="","",IF($I156&lt;TODAY(),"OVERDUE",IF($I156-TODAY()&lt;=90,"Due within 90 days","OK")))</f>
        <v/>
      </c>
      <c r="K156" s="9" t="str">
        <f>IF($B156="","",IFERROR(HYPERLINK(INDEX('Verified Model &amp; Cartridge Ref'!$J$2:$J$44,MATCH($B156,'Verified Model &amp; Cartridge Ref'!$A$2:$A$44,0))&amp;"#buy",INDEX('Verified Model &amp; Cartridge Ref'!$K$2:$K$44,MATCH($B156,'Verified Model &amp; Cartridge Ref'!$A$2:$A$44,0))),"Pick a listed model"))</f>
        <v/>
      </c>
      <c r="L156" s="9" t="str">
        <f>IF($B156="","",IFERROR(HYPERLINK(INDEX('Verified Model &amp; Cartridge Ref'!$J$2:$J$44,MATCH($B156,'Verified Model &amp; Cartridge Ref'!$A$2:$A$44,0)),"Open CellFit Page"),"Pick a listed model"))</f>
        <v/>
      </c>
      <c r="M156" s="7" t="str">
        <f>IF($B156="","",IFERROR(INDEX('Verified Model &amp; Cartridge Ref'!$I$2:$I$44,MATCH($B156,'Verified Model &amp; Cartridge Ref'!$A$2:$A$44,0)),"Pick a listed model"))</f>
        <v/>
      </c>
    </row>
    <row r="157" spans="1:13" x14ac:dyDescent="0.25">
      <c r="A157" s="5"/>
      <c r="B157" s="5"/>
      <c r="C157" s="5"/>
      <c r="D157" s="6"/>
      <c r="E157" s="7" t="str">
        <f>IF($B157="","",IFERROR(INDEX('Verified Model &amp; Cartridge Ref'!$C$2:$C$44,MATCH($B157,'Verified Model &amp; Cartridge Ref'!$A$2:$A$44,0)),"Pick a listed model"))</f>
        <v/>
      </c>
      <c r="F157" s="7" t="str">
        <f>IF($B157="","",IFERROR(INDEX('Verified Model &amp; Cartridge Ref'!$D$2:$D$44,MATCH($B157,'Verified Model &amp; Cartridge Ref'!$A$2:$A$44,0)),"Pick a listed model"))</f>
        <v/>
      </c>
      <c r="G157" s="7" t="str">
        <f>IF($B157="","",IFERROR(INDEX('Verified Model &amp; Cartridge Ref'!$E$2:$E$44,MATCH($B157,'Verified Model &amp; Cartridge Ref'!$A$2:$A$44,0)),"Pick a listed model"))</f>
        <v/>
      </c>
      <c r="H157" s="7" t="str">
        <f>IF($B157="","",IFERROR(INDEX('Verified Model &amp; Cartridge Ref'!$F$2:$F$44,MATCH($B157,'Verified Model &amp; Cartridge Ref'!$A$2:$A$44,0)),"Pick a listed model"))</f>
        <v/>
      </c>
      <c r="I157" s="8" t="str">
        <f>IF($D157="","",EDATE($D157,36))</f>
        <v/>
      </c>
      <c r="J157" s="7" t="str">
        <f>IF($I157="","",IF($I157&lt;TODAY(),"OVERDUE",IF($I157-TODAY()&lt;=90,"Due within 90 days","OK")))</f>
        <v/>
      </c>
      <c r="K157" s="9" t="str">
        <f>IF($B157="","",IFERROR(HYPERLINK(INDEX('Verified Model &amp; Cartridge Ref'!$J$2:$J$44,MATCH($B157,'Verified Model &amp; Cartridge Ref'!$A$2:$A$44,0))&amp;"#buy",INDEX('Verified Model &amp; Cartridge Ref'!$K$2:$K$44,MATCH($B157,'Verified Model &amp; Cartridge Ref'!$A$2:$A$44,0))),"Pick a listed model"))</f>
        <v/>
      </c>
      <c r="L157" s="9" t="str">
        <f>IF($B157="","",IFERROR(HYPERLINK(INDEX('Verified Model &amp; Cartridge Ref'!$J$2:$J$44,MATCH($B157,'Verified Model &amp; Cartridge Ref'!$A$2:$A$44,0)),"Open CellFit Page"),"Pick a listed model"))</f>
        <v/>
      </c>
      <c r="M157" s="7" t="str">
        <f>IF($B157="","",IFERROR(INDEX('Verified Model &amp; Cartridge Ref'!$I$2:$I$44,MATCH($B157,'Verified Model &amp; Cartridge Ref'!$A$2:$A$44,0)),"Pick a listed model"))</f>
        <v/>
      </c>
    </row>
    <row r="158" spans="1:13" x14ac:dyDescent="0.25">
      <c r="A158" s="5"/>
      <c r="B158" s="5"/>
      <c r="C158" s="5"/>
      <c r="D158" s="6"/>
      <c r="E158" s="7" t="str">
        <f>IF($B158="","",IFERROR(INDEX('Verified Model &amp; Cartridge Ref'!$C$2:$C$44,MATCH($B158,'Verified Model &amp; Cartridge Ref'!$A$2:$A$44,0)),"Pick a listed model"))</f>
        <v/>
      </c>
      <c r="F158" s="7" t="str">
        <f>IF($B158="","",IFERROR(INDEX('Verified Model &amp; Cartridge Ref'!$D$2:$D$44,MATCH($B158,'Verified Model &amp; Cartridge Ref'!$A$2:$A$44,0)),"Pick a listed model"))</f>
        <v/>
      </c>
      <c r="G158" s="7" t="str">
        <f>IF($B158="","",IFERROR(INDEX('Verified Model &amp; Cartridge Ref'!$E$2:$E$44,MATCH($B158,'Verified Model &amp; Cartridge Ref'!$A$2:$A$44,0)),"Pick a listed model"))</f>
        <v/>
      </c>
      <c r="H158" s="7" t="str">
        <f>IF($B158="","",IFERROR(INDEX('Verified Model &amp; Cartridge Ref'!$F$2:$F$44,MATCH($B158,'Verified Model &amp; Cartridge Ref'!$A$2:$A$44,0)),"Pick a listed model"))</f>
        <v/>
      </c>
      <c r="I158" s="8" t="str">
        <f>IF($D158="","",EDATE($D158,36))</f>
        <v/>
      </c>
      <c r="J158" s="7" t="str">
        <f>IF($I158="","",IF($I158&lt;TODAY(),"OVERDUE",IF($I158-TODAY()&lt;=90,"Due within 90 days","OK")))</f>
        <v/>
      </c>
      <c r="K158" s="9" t="str">
        <f>IF($B158="","",IFERROR(HYPERLINK(INDEX('Verified Model &amp; Cartridge Ref'!$J$2:$J$44,MATCH($B158,'Verified Model &amp; Cartridge Ref'!$A$2:$A$44,0))&amp;"#buy",INDEX('Verified Model &amp; Cartridge Ref'!$K$2:$K$44,MATCH($B158,'Verified Model &amp; Cartridge Ref'!$A$2:$A$44,0))),"Pick a listed model"))</f>
        <v/>
      </c>
      <c r="L158" s="9" t="str">
        <f>IF($B158="","",IFERROR(HYPERLINK(INDEX('Verified Model &amp; Cartridge Ref'!$J$2:$J$44,MATCH($B158,'Verified Model &amp; Cartridge Ref'!$A$2:$A$44,0)),"Open CellFit Page"),"Pick a listed model"))</f>
        <v/>
      </c>
      <c r="M158" s="7" t="str">
        <f>IF($B158="","",IFERROR(INDEX('Verified Model &amp; Cartridge Ref'!$I$2:$I$44,MATCH($B158,'Verified Model &amp; Cartridge Ref'!$A$2:$A$44,0)),"Pick a listed model"))</f>
        <v/>
      </c>
    </row>
    <row r="159" spans="1:13" x14ac:dyDescent="0.25">
      <c r="A159" s="5"/>
      <c r="B159" s="5"/>
      <c r="C159" s="5"/>
      <c r="D159" s="6"/>
      <c r="E159" s="7" t="str">
        <f>IF($B159="","",IFERROR(INDEX('Verified Model &amp; Cartridge Ref'!$C$2:$C$44,MATCH($B159,'Verified Model &amp; Cartridge Ref'!$A$2:$A$44,0)),"Pick a listed model"))</f>
        <v/>
      </c>
      <c r="F159" s="7" t="str">
        <f>IF($B159="","",IFERROR(INDEX('Verified Model &amp; Cartridge Ref'!$D$2:$D$44,MATCH($B159,'Verified Model &amp; Cartridge Ref'!$A$2:$A$44,0)),"Pick a listed model"))</f>
        <v/>
      </c>
      <c r="G159" s="7" t="str">
        <f>IF($B159="","",IFERROR(INDEX('Verified Model &amp; Cartridge Ref'!$E$2:$E$44,MATCH($B159,'Verified Model &amp; Cartridge Ref'!$A$2:$A$44,0)),"Pick a listed model"))</f>
        <v/>
      </c>
      <c r="H159" s="7" t="str">
        <f>IF($B159="","",IFERROR(INDEX('Verified Model &amp; Cartridge Ref'!$F$2:$F$44,MATCH($B159,'Verified Model &amp; Cartridge Ref'!$A$2:$A$44,0)),"Pick a listed model"))</f>
        <v/>
      </c>
      <c r="I159" s="8" t="str">
        <f>IF($D159="","",EDATE($D159,36))</f>
        <v/>
      </c>
      <c r="J159" s="7" t="str">
        <f>IF($I159="","",IF($I159&lt;TODAY(),"OVERDUE",IF($I159-TODAY()&lt;=90,"Due within 90 days","OK")))</f>
        <v/>
      </c>
      <c r="K159" s="9" t="str">
        <f>IF($B159="","",IFERROR(HYPERLINK(INDEX('Verified Model &amp; Cartridge Ref'!$J$2:$J$44,MATCH($B159,'Verified Model &amp; Cartridge Ref'!$A$2:$A$44,0))&amp;"#buy",INDEX('Verified Model &amp; Cartridge Ref'!$K$2:$K$44,MATCH($B159,'Verified Model &amp; Cartridge Ref'!$A$2:$A$44,0))),"Pick a listed model"))</f>
        <v/>
      </c>
      <c r="L159" s="9" t="str">
        <f>IF($B159="","",IFERROR(HYPERLINK(INDEX('Verified Model &amp; Cartridge Ref'!$J$2:$J$44,MATCH($B159,'Verified Model &amp; Cartridge Ref'!$A$2:$A$44,0)),"Open CellFit Page"),"Pick a listed model"))</f>
        <v/>
      </c>
      <c r="M159" s="7" t="str">
        <f>IF($B159="","",IFERROR(INDEX('Verified Model &amp; Cartridge Ref'!$I$2:$I$44,MATCH($B159,'Verified Model &amp; Cartridge Ref'!$A$2:$A$44,0)),"Pick a listed model"))</f>
        <v/>
      </c>
    </row>
    <row r="160" spans="1:13" x14ac:dyDescent="0.25">
      <c r="A160" s="5"/>
      <c r="B160" s="5"/>
      <c r="C160" s="5"/>
      <c r="D160" s="6"/>
      <c r="E160" s="7" t="str">
        <f>IF($B160="","",IFERROR(INDEX('Verified Model &amp; Cartridge Ref'!$C$2:$C$44,MATCH($B160,'Verified Model &amp; Cartridge Ref'!$A$2:$A$44,0)),"Pick a listed model"))</f>
        <v/>
      </c>
      <c r="F160" s="7" t="str">
        <f>IF($B160="","",IFERROR(INDEX('Verified Model &amp; Cartridge Ref'!$D$2:$D$44,MATCH($B160,'Verified Model &amp; Cartridge Ref'!$A$2:$A$44,0)),"Pick a listed model"))</f>
        <v/>
      </c>
      <c r="G160" s="7" t="str">
        <f>IF($B160="","",IFERROR(INDEX('Verified Model &amp; Cartridge Ref'!$E$2:$E$44,MATCH($B160,'Verified Model &amp; Cartridge Ref'!$A$2:$A$44,0)),"Pick a listed model"))</f>
        <v/>
      </c>
      <c r="H160" s="7" t="str">
        <f>IF($B160="","",IFERROR(INDEX('Verified Model &amp; Cartridge Ref'!$F$2:$F$44,MATCH($B160,'Verified Model &amp; Cartridge Ref'!$A$2:$A$44,0)),"Pick a listed model"))</f>
        <v/>
      </c>
      <c r="I160" s="8" t="str">
        <f>IF($D160="","",EDATE($D160,36))</f>
        <v/>
      </c>
      <c r="J160" s="7" t="str">
        <f>IF($I160="","",IF($I160&lt;TODAY(),"OVERDUE",IF($I160-TODAY()&lt;=90,"Due within 90 days","OK")))</f>
        <v/>
      </c>
      <c r="K160" s="9" t="str">
        <f>IF($B160="","",IFERROR(HYPERLINK(INDEX('Verified Model &amp; Cartridge Ref'!$J$2:$J$44,MATCH($B160,'Verified Model &amp; Cartridge Ref'!$A$2:$A$44,0))&amp;"#buy",INDEX('Verified Model &amp; Cartridge Ref'!$K$2:$K$44,MATCH($B160,'Verified Model &amp; Cartridge Ref'!$A$2:$A$44,0))),"Pick a listed model"))</f>
        <v/>
      </c>
      <c r="L160" s="9" t="str">
        <f>IF($B160="","",IFERROR(HYPERLINK(INDEX('Verified Model &amp; Cartridge Ref'!$J$2:$J$44,MATCH($B160,'Verified Model &amp; Cartridge Ref'!$A$2:$A$44,0)),"Open CellFit Page"),"Pick a listed model"))</f>
        <v/>
      </c>
      <c r="M160" s="7" t="str">
        <f>IF($B160="","",IFERROR(INDEX('Verified Model &amp; Cartridge Ref'!$I$2:$I$44,MATCH($B160,'Verified Model &amp; Cartridge Ref'!$A$2:$A$44,0)),"Pick a listed model"))</f>
        <v/>
      </c>
    </row>
    <row r="161" spans="1:13" x14ac:dyDescent="0.25">
      <c r="A161" s="5"/>
      <c r="B161" s="5"/>
      <c r="C161" s="5"/>
      <c r="D161" s="6"/>
      <c r="E161" s="7" t="str">
        <f>IF($B161="","",IFERROR(INDEX('Verified Model &amp; Cartridge Ref'!$C$2:$C$44,MATCH($B161,'Verified Model &amp; Cartridge Ref'!$A$2:$A$44,0)),"Pick a listed model"))</f>
        <v/>
      </c>
      <c r="F161" s="7" t="str">
        <f>IF($B161="","",IFERROR(INDEX('Verified Model &amp; Cartridge Ref'!$D$2:$D$44,MATCH($B161,'Verified Model &amp; Cartridge Ref'!$A$2:$A$44,0)),"Pick a listed model"))</f>
        <v/>
      </c>
      <c r="G161" s="7" t="str">
        <f>IF($B161="","",IFERROR(INDEX('Verified Model &amp; Cartridge Ref'!$E$2:$E$44,MATCH($B161,'Verified Model &amp; Cartridge Ref'!$A$2:$A$44,0)),"Pick a listed model"))</f>
        <v/>
      </c>
      <c r="H161" s="7" t="str">
        <f>IF($B161="","",IFERROR(INDEX('Verified Model &amp; Cartridge Ref'!$F$2:$F$44,MATCH($B161,'Verified Model &amp; Cartridge Ref'!$A$2:$A$44,0)),"Pick a listed model"))</f>
        <v/>
      </c>
      <c r="I161" s="8" t="str">
        <f>IF($D161="","",EDATE($D161,36))</f>
        <v/>
      </c>
      <c r="J161" s="7" t="str">
        <f>IF($I161="","",IF($I161&lt;TODAY(),"OVERDUE",IF($I161-TODAY()&lt;=90,"Due within 90 days","OK")))</f>
        <v/>
      </c>
      <c r="K161" s="9" t="str">
        <f>IF($B161="","",IFERROR(HYPERLINK(INDEX('Verified Model &amp; Cartridge Ref'!$J$2:$J$44,MATCH($B161,'Verified Model &amp; Cartridge Ref'!$A$2:$A$44,0))&amp;"#buy",INDEX('Verified Model &amp; Cartridge Ref'!$K$2:$K$44,MATCH($B161,'Verified Model &amp; Cartridge Ref'!$A$2:$A$44,0))),"Pick a listed model"))</f>
        <v/>
      </c>
      <c r="L161" s="9" t="str">
        <f>IF($B161="","",IFERROR(HYPERLINK(INDEX('Verified Model &amp; Cartridge Ref'!$J$2:$J$44,MATCH($B161,'Verified Model &amp; Cartridge Ref'!$A$2:$A$44,0)),"Open CellFit Page"),"Pick a listed model"))</f>
        <v/>
      </c>
      <c r="M161" s="7" t="str">
        <f>IF($B161="","",IFERROR(INDEX('Verified Model &amp; Cartridge Ref'!$I$2:$I$44,MATCH($B161,'Verified Model &amp; Cartridge Ref'!$A$2:$A$44,0)),"Pick a listed model"))</f>
        <v/>
      </c>
    </row>
    <row r="162" spans="1:13" x14ac:dyDescent="0.25">
      <c r="A162" s="5"/>
      <c r="B162" s="5"/>
      <c r="C162" s="5"/>
      <c r="D162" s="6"/>
      <c r="E162" s="7" t="str">
        <f>IF($B162="","",IFERROR(INDEX('Verified Model &amp; Cartridge Ref'!$C$2:$C$44,MATCH($B162,'Verified Model &amp; Cartridge Ref'!$A$2:$A$44,0)),"Pick a listed model"))</f>
        <v/>
      </c>
      <c r="F162" s="7" t="str">
        <f>IF($B162="","",IFERROR(INDEX('Verified Model &amp; Cartridge Ref'!$D$2:$D$44,MATCH($B162,'Verified Model &amp; Cartridge Ref'!$A$2:$A$44,0)),"Pick a listed model"))</f>
        <v/>
      </c>
      <c r="G162" s="7" t="str">
        <f>IF($B162="","",IFERROR(INDEX('Verified Model &amp; Cartridge Ref'!$E$2:$E$44,MATCH($B162,'Verified Model &amp; Cartridge Ref'!$A$2:$A$44,0)),"Pick a listed model"))</f>
        <v/>
      </c>
      <c r="H162" s="7" t="str">
        <f>IF($B162="","",IFERROR(INDEX('Verified Model &amp; Cartridge Ref'!$F$2:$F$44,MATCH($B162,'Verified Model &amp; Cartridge Ref'!$A$2:$A$44,0)),"Pick a listed model"))</f>
        <v/>
      </c>
      <c r="I162" s="8" t="str">
        <f>IF($D162="","",EDATE($D162,36))</f>
        <v/>
      </c>
      <c r="J162" s="7" t="str">
        <f>IF($I162="","",IF($I162&lt;TODAY(),"OVERDUE",IF($I162-TODAY()&lt;=90,"Due within 90 days","OK")))</f>
        <v/>
      </c>
      <c r="K162" s="9" t="str">
        <f>IF($B162="","",IFERROR(HYPERLINK(INDEX('Verified Model &amp; Cartridge Ref'!$J$2:$J$44,MATCH($B162,'Verified Model &amp; Cartridge Ref'!$A$2:$A$44,0))&amp;"#buy",INDEX('Verified Model &amp; Cartridge Ref'!$K$2:$K$44,MATCH($B162,'Verified Model &amp; Cartridge Ref'!$A$2:$A$44,0))),"Pick a listed model"))</f>
        <v/>
      </c>
      <c r="L162" s="9" t="str">
        <f>IF($B162="","",IFERROR(HYPERLINK(INDEX('Verified Model &amp; Cartridge Ref'!$J$2:$J$44,MATCH($B162,'Verified Model &amp; Cartridge Ref'!$A$2:$A$44,0)),"Open CellFit Page"),"Pick a listed model"))</f>
        <v/>
      </c>
      <c r="M162" s="7" t="str">
        <f>IF($B162="","",IFERROR(INDEX('Verified Model &amp; Cartridge Ref'!$I$2:$I$44,MATCH($B162,'Verified Model &amp; Cartridge Ref'!$A$2:$A$44,0)),"Pick a listed model"))</f>
        <v/>
      </c>
    </row>
    <row r="163" spans="1:13" x14ac:dyDescent="0.25">
      <c r="A163" s="5"/>
      <c r="B163" s="5"/>
      <c r="C163" s="5"/>
      <c r="D163" s="6"/>
      <c r="E163" s="7" t="str">
        <f>IF($B163="","",IFERROR(INDEX('Verified Model &amp; Cartridge Ref'!$C$2:$C$44,MATCH($B163,'Verified Model &amp; Cartridge Ref'!$A$2:$A$44,0)),"Pick a listed model"))</f>
        <v/>
      </c>
      <c r="F163" s="7" t="str">
        <f>IF($B163="","",IFERROR(INDEX('Verified Model &amp; Cartridge Ref'!$D$2:$D$44,MATCH($B163,'Verified Model &amp; Cartridge Ref'!$A$2:$A$44,0)),"Pick a listed model"))</f>
        <v/>
      </c>
      <c r="G163" s="7" t="str">
        <f>IF($B163="","",IFERROR(INDEX('Verified Model &amp; Cartridge Ref'!$E$2:$E$44,MATCH($B163,'Verified Model &amp; Cartridge Ref'!$A$2:$A$44,0)),"Pick a listed model"))</f>
        <v/>
      </c>
      <c r="H163" s="7" t="str">
        <f>IF($B163="","",IFERROR(INDEX('Verified Model &amp; Cartridge Ref'!$F$2:$F$44,MATCH($B163,'Verified Model &amp; Cartridge Ref'!$A$2:$A$44,0)),"Pick a listed model"))</f>
        <v/>
      </c>
      <c r="I163" s="8" t="str">
        <f>IF($D163="","",EDATE($D163,36))</f>
        <v/>
      </c>
      <c r="J163" s="7" t="str">
        <f>IF($I163="","",IF($I163&lt;TODAY(),"OVERDUE",IF($I163-TODAY()&lt;=90,"Due within 90 days","OK")))</f>
        <v/>
      </c>
      <c r="K163" s="9" t="str">
        <f>IF($B163="","",IFERROR(HYPERLINK(INDEX('Verified Model &amp; Cartridge Ref'!$J$2:$J$44,MATCH($B163,'Verified Model &amp; Cartridge Ref'!$A$2:$A$44,0))&amp;"#buy",INDEX('Verified Model &amp; Cartridge Ref'!$K$2:$K$44,MATCH($B163,'Verified Model &amp; Cartridge Ref'!$A$2:$A$44,0))),"Pick a listed model"))</f>
        <v/>
      </c>
      <c r="L163" s="9" t="str">
        <f>IF($B163="","",IFERROR(HYPERLINK(INDEX('Verified Model &amp; Cartridge Ref'!$J$2:$J$44,MATCH($B163,'Verified Model &amp; Cartridge Ref'!$A$2:$A$44,0)),"Open CellFit Page"),"Pick a listed model"))</f>
        <v/>
      </c>
      <c r="M163" s="7" t="str">
        <f>IF($B163="","",IFERROR(INDEX('Verified Model &amp; Cartridge Ref'!$I$2:$I$44,MATCH($B163,'Verified Model &amp; Cartridge Ref'!$A$2:$A$44,0)),"Pick a listed model"))</f>
        <v/>
      </c>
    </row>
    <row r="164" spans="1:13" x14ac:dyDescent="0.25">
      <c r="A164" s="5"/>
      <c r="B164" s="5"/>
      <c r="C164" s="5"/>
      <c r="D164" s="6"/>
      <c r="E164" s="7" t="str">
        <f>IF($B164="","",IFERROR(INDEX('Verified Model &amp; Cartridge Ref'!$C$2:$C$44,MATCH($B164,'Verified Model &amp; Cartridge Ref'!$A$2:$A$44,0)),"Pick a listed model"))</f>
        <v/>
      </c>
      <c r="F164" s="7" t="str">
        <f>IF($B164="","",IFERROR(INDEX('Verified Model &amp; Cartridge Ref'!$D$2:$D$44,MATCH($B164,'Verified Model &amp; Cartridge Ref'!$A$2:$A$44,0)),"Pick a listed model"))</f>
        <v/>
      </c>
      <c r="G164" s="7" t="str">
        <f>IF($B164="","",IFERROR(INDEX('Verified Model &amp; Cartridge Ref'!$E$2:$E$44,MATCH($B164,'Verified Model &amp; Cartridge Ref'!$A$2:$A$44,0)),"Pick a listed model"))</f>
        <v/>
      </c>
      <c r="H164" s="7" t="str">
        <f>IF($B164="","",IFERROR(INDEX('Verified Model &amp; Cartridge Ref'!$F$2:$F$44,MATCH($B164,'Verified Model &amp; Cartridge Ref'!$A$2:$A$44,0)),"Pick a listed model"))</f>
        <v/>
      </c>
      <c r="I164" s="8" t="str">
        <f>IF($D164="","",EDATE($D164,36))</f>
        <v/>
      </c>
      <c r="J164" s="7" t="str">
        <f>IF($I164="","",IF($I164&lt;TODAY(),"OVERDUE",IF($I164-TODAY()&lt;=90,"Due within 90 days","OK")))</f>
        <v/>
      </c>
      <c r="K164" s="9" t="str">
        <f>IF($B164="","",IFERROR(HYPERLINK(INDEX('Verified Model &amp; Cartridge Ref'!$J$2:$J$44,MATCH($B164,'Verified Model &amp; Cartridge Ref'!$A$2:$A$44,0))&amp;"#buy",INDEX('Verified Model &amp; Cartridge Ref'!$K$2:$K$44,MATCH($B164,'Verified Model &amp; Cartridge Ref'!$A$2:$A$44,0))),"Pick a listed model"))</f>
        <v/>
      </c>
      <c r="L164" s="9" t="str">
        <f>IF($B164="","",IFERROR(HYPERLINK(INDEX('Verified Model &amp; Cartridge Ref'!$J$2:$J$44,MATCH($B164,'Verified Model &amp; Cartridge Ref'!$A$2:$A$44,0)),"Open CellFit Page"),"Pick a listed model"))</f>
        <v/>
      </c>
      <c r="M164" s="7" t="str">
        <f>IF($B164="","",IFERROR(INDEX('Verified Model &amp; Cartridge Ref'!$I$2:$I$44,MATCH($B164,'Verified Model &amp; Cartridge Ref'!$A$2:$A$44,0)),"Pick a listed model"))</f>
        <v/>
      </c>
    </row>
    <row r="165" spans="1:13" x14ac:dyDescent="0.25">
      <c r="A165" s="5"/>
      <c r="B165" s="5"/>
      <c r="C165" s="5"/>
      <c r="D165" s="6"/>
      <c r="E165" s="7" t="str">
        <f>IF($B165="","",IFERROR(INDEX('Verified Model &amp; Cartridge Ref'!$C$2:$C$44,MATCH($B165,'Verified Model &amp; Cartridge Ref'!$A$2:$A$44,0)),"Pick a listed model"))</f>
        <v/>
      </c>
      <c r="F165" s="7" t="str">
        <f>IF($B165="","",IFERROR(INDEX('Verified Model &amp; Cartridge Ref'!$D$2:$D$44,MATCH($B165,'Verified Model &amp; Cartridge Ref'!$A$2:$A$44,0)),"Pick a listed model"))</f>
        <v/>
      </c>
      <c r="G165" s="7" t="str">
        <f>IF($B165="","",IFERROR(INDEX('Verified Model &amp; Cartridge Ref'!$E$2:$E$44,MATCH($B165,'Verified Model &amp; Cartridge Ref'!$A$2:$A$44,0)),"Pick a listed model"))</f>
        <v/>
      </c>
      <c r="H165" s="7" t="str">
        <f>IF($B165="","",IFERROR(INDEX('Verified Model &amp; Cartridge Ref'!$F$2:$F$44,MATCH($B165,'Verified Model &amp; Cartridge Ref'!$A$2:$A$44,0)),"Pick a listed model"))</f>
        <v/>
      </c>
      <c r="I165" s="8" t="str">
        <f>IF($D165="","",EDATE($D165,36))</f>
        <v/>
      </c>
      <c r="J165" s="7" t="str">
        <f>IF($I165="","",IF($I165&lt;TODAY(),"OVERDUE",IF($I165-TODAY()&lt;=90,"Due within 90 days","OK")))</f>
        <v/>
      </c>
      <c r="K165" s="9" t="str">
        <f>IF($B165="","",IFERROR(HYPERLINK(INDEX('Verified Model &amp; Cartridge Ref'!$J$2:$J$44,MATCH($B165,'Verified Model &amp; Cartridge Ref'!$A$2:$A$44,0))&amp;"#buy",INDEX('Verified Model &amp; Cartridge Ref'!$K$2:$K$44,MATCH($B165,'Verified Model &amp; Cartridge Ref'!$A$2:$A$44,0))),"Pick a listed model"))</f>
        <v/>
      </c>
      <c r="L165" s="9" t="str">
        <f>IF($B165="","",IFERROR(HYPERLINK(INDEX('Verified Model &amp; Cartridge Ref'!$J$2:$J$44,MATCH($B165,'Verified Model &amp; Cartridge Ref'!$A$2:$A$44,0)),"Open CellFit Page"),"Pick a listed model"))</f>
        <v/>
      </c>
      <c r="M165" s="7" t="str">
        <f>IF($B165="","",IFERROR(INDEX('Verified Model &amp; Cartridge Ref'!$I$2:$I$44,MATCH($B165,'Verified Model &amp; Cartridge Ref'!$A$2:$A$44,0)),"Pick a listed model"))</f>
        <v/>
      </c>
    </row>
    <row r="166" spans="1:13" x14ac:dyDescent="0.25">
      <c r="A166" s="5"/>
      <c r="B166" s="5"/>
      <c r="C166" s="5"/>
      <c r="D166" s="6"/>
      <c r="E166" s="7" t="str">
        <f>IF($B166="","",IFERROR(INDEX('Verified Model &amp; Cartridge Ref'!$C$2:$C$44,MATCH($B166,'Verified Model &amp; Cartridge Ref'!$A$2:$A$44,0)),"Pick a listed model"))</f>
        <v/>
      </c>
      <c r="F166" s="7" t="str">
        <f>IF($B166="","",IFERROR(INDEX('Verified Model &amp; Cartridge Ref'!$D$2:$D$44,MATCH($B166,'Verified Model &amp; Cartridge Ref'!$A$2:$A$44,0)),"Pick a listed model"))</f>
        <v/>
      </c>
      <c r="G166" s="7" t="str">
        <f>IF($B166="","",IFERROR(INDEX('Verified Model &amp; Cartridge Ref'!$E$2:$E$44,MATCH($B166,'Verified Model &amp; Cartridge Ref'!$A$2:$A$44,0)),"Pick a listed model"))</f>
        <v/>
      </c>
      <c r="H166" s="7" t="str">
        <f>IF($B166="","",IFERROR(INDEX('Verified Model &amp; Cartridge Ref'!$F$2:$F$44,MATCH($B166,'Verified Model &amp; Cartridge Ref'!$A$2:$A$44,0)),"Pick a listed model"))</f>
        <v/>
      </c>
      <c r="I166" s="8" t="str">
        <f>IF($D166="","",EDATE($D166,36))</f>
        <v/>
      </c>
      <c r="J166" s="7" t="str">
        <f>IF($I166="","",IF($I166&lt;TODAY(),"OVERDUE",IF($I166-TODAY()&lt;=90,"Due within 90 days","OK")))</f>
        <v/>
      </c>
      <c r="K166" s="9" t="str">
        <f>IF($B166="","",IFERROR(HYPERLINK(INDEX('Verified Model &amp; Cartridge Ref'!$J$2:$J$44,MATCH($B166,'Verified Model &amp; Cartridge Ref'!$A$2:$A$44,0))&amp;"#buy",INDEX('Verified Model &amp; Cartridge Ref'!$K$2:$K$44,MATCH($B166,'Verified Model &amp; Cartridge Ref'!$A$2:$A$44,0))),"Pick a listed model"))</f>
        <v/>
      </c>
      <c r="L166" s="9" t="str">
        <f>IF($B166="","",IFERROR(HYPERLINK(INDEX('Verified Model &amp; Cartridge Ref'!$J$2:$J$44,MATCH($B166,'Verified Model &amp; Cartridge Ref'!$A$2:$A$44,0)),"Open CellFit Page"),"Pick a listed model"))</f>
        <v/>
      </c>
      <c r="M166" s="7" t="str">
        <f>IF($B166="","",IFERROR(INDEX('Verified Model &amp; Cartridge Ref'!$I$2:$I$44,MATCH($B166,'Verified Model &amp; Cartridge Ref'!$A$2:$A$44,0)),"Pick a listed model"))</f>
        <v/>
      </c>
    </row>
    <row r="167" spans="1:13" x14ac:dyDescent="0.25">
      <c r="A167" s="5"/>
      <c r="B167" s="5"/>
      <c r="C167" s="5"/>
      <c r="D167" s="6"/>
      <c r="E167" s="7" t="str">
        <f>IF($B167="","",IFERROR(INDEX('Verified Model &amp; Cartridge Ref'!$C$2:$C$44,MATCH($B167,'Verified Model &amp; Cartridge Ref'!$A$2:$A$44,0)),"Pick a listed model"))</f>
        <v/>
      </c>
      <c r="F167" s="7" t="str">
        <f>IF($B167="","",IFERROR(INDEX('Verified Model &amp; Cartridge Ref'!$D$2:$D$44,MATCH($B167,'Verified Model &amp; Cartridge Ref'!$A$2:$A$44,0)),"Pick a listed model"))</f>
        <v/>
      </c>
      <c r="G167" s="7" t="str">
        <f>IF($B167="","",IFERROR(INDEX('Verified Model &amp; Cartridge Ref'!$E$2:$E$44,MATCH($B167,'Verified Model &amp; Cartridge Ref'!$A$2:$A$44,0)),"Pick a listed model"))</f>
        <v/>
      </c>
      <c r="H167" s="7" t="str">
        <f>IF($B167="","",IFERROR(INDEX('Verified Model &amp; Cartridge Ref'!$F$2:$F$44,MATCH($B167,'Verified Model &amp; Cartridge Ref'!$A$2:$A$44,0)),"Pick a listed model"))</f>
        <v/>
      </c>
      <c r="I167" s="8" t="str">
        <f>IF($D167="","",EDATE($D167,36))</f>
        <v/>
      </c>
      <c r="J167" s="7" t="str">
        <f>IF($I167="","",IF($I167&lt;TODAY(),"OVERDUE",IF($I167-TODAY()&lt;=90,"Due within 90 days","OK")))</f>
        <v/>
      </c>
      <c r="K167" s="9" t="str">
        <f>IF($B167="","",IFERROR(HYPERLINK(INDEX('Verified Model &amp; Cartridge Ref'!$J$2:$J$44,MATCH($B167,'Verified Model &amp; Cartridge Ref'!$A$2:$A$44,0))&amp;"#buy",INDEX('Verified Model &amp; Cartridge Ref'!$K$2:$K$44,MATCH($B167,'Verified Model &amp; Cartridge Ref'!$A$2:$A$44,0))),"Pick a listed model"))</f>
        <v/>
      </c>
      <c r="L167" s="9" t="str">
        <f>IF($B167="","",IFERROR(HYPERLINK(INDEX('Verified Model &amp; Cartridge Ref'!$J$2:$J$44,MATCH($B167,'Verified Model &amp; Cartridge Ref'!$A$2:$A$44,0)),"Open CellFit Page"),"Pick a listed model"))</f>
        <v/>
      </c>
      <c r="M167" s="7" t="str">
        <f>IF($B167="","",IFERROR(INDEX('Verified Model &amp; Cartridge Ref'!$I$2:$I$44,MATCH($B167,'Verified Model &amp; Cartridge Ref'!$A$2:$A$44,0)),"Pick a listed model"))</f>
        <v/>
      </c>
    </row>
    <row r="168" spans="1:13" x14ac:dyDescent="0.25">
      <c r="A168" s="5"/>
      <c r="B168" s="5"/>
      <c r="C168" s="5"/>
      <c r="D168" s="6"/>
      <c r="E168" s="7" t="str">
        <f>IF($B168="","",IFERROR(INDEX('Verified Model &amp; Cartridge Ref'!$C$2:$C$44,MATCH($B168,'Verified Model &amp; Cartridge Ref'!$A$2:$A$44,0)),"Pick a listed model"))</f>
        <v/>
      </c>
      <c r="F168" s="7" t="str">
        <f>IF($B168="","",IFERROR(INDEX('Verified Model &amp; Cartridge Ref'!$D$2:$D$44,MATCH($B168,'Verified Model &amp; Cartridge Ref'!$A$2:$A$44,0)),"Pick a listed model"))</f>
        <v/>
      </c>
      <c r="G168" s="7" t="str">
        <f>IF($B168="","",IFERROR(INDEX('Verified Model &amp; Cartridge Ref'!$E$2:$E$44,MATCH($B168,'Verified Model &amp; Cartridge Ref'!$A$2:$A$44,0)),"Pick a listed model"))</f>
        <v/>
      </c>
      <c r="H168" s="7" t="str">
        <f>IF($B168="","",IFERROR(INDEX('Verified Model &amp; Cartridge Ref'!$F$2:$F$44,MATCH($B168,'Verified Model &amp; Cartridge Ref'!$A$2:$A$44,0)),"Pick a listed model"))</f>
        <v/>
      </c>
      <c r="I168" s="8" t="str">
        <f>IF($D168="","",EDATE($D168,36))</f>
        <v/>
      </c>
      <c r="J168" s="7" t="str">
        <f>IF($I168="","",IF($I168&lt;TODAY(),"OVERDUE",IF($I168-TODAY()&lt;=90,"Due within 90 days","OK")))</f>
        <v/>
      </c>
      <c r="K168" s="9" t="str">
        <f>IF($B168="","",IFERROR(HYPERLINK(INDEX('Verified Model &amp; Cartridge Ref'!$J$2:$J$44,MATCH($B168,'Verified Model &amp; Cartridge Ref'!$A$2:$A$44,0))&amp;"#buy",INDEX('Verified Model &amp; Cartridge Ref'!$K$2:$K$44,MATCH($B168,'Verified Model &amp; Cartridge Ref'!$A$2:$A$44,0))),"Pick a listed model"))</f>
        <v/>
      </c>
      <c r="L168" s="9" t="str">
        <f>IF($B168="","",IFERROR(HYPERLINK(INDEX('Verified Model &amp; Cartridge Ref'!$J$2:$J$44,MATCH($B168,'Verified Model &amp; Cartridge Ref'!$A$2:$A$44,0)),"Open CellFit Page"),"Pick a listed model"))</f>
        <v/>
      </c>
      <c r="M168" s="7" t="str">
        <f>IF($B168="","",IFERROR(INDEX('Verified Model &amp; Cartridge Ref'!$I$2:$I$44,MATCH($B168,'Verified Model &amp; Cartridge Ref'!$A$2:$A$44,0)),"Pick a listed model"))</f>
        <v/>
      </c>
    </row>
    <row r="169" spans="1:13" x14ac:dyDescent="0.25">
      <c r="A169" s="5"/>
      <c r="B169" s="5"/>
      <c r="C169" s="5"/>
      <c r="D169" s="6"/>
      <c r="E169" s="7" t="str">
        <f>IF($B169="","",IFERROR(INDEX('Verified Model &amp; Cartridge Ref'!$C$2:$C$44,MATCH($B169,'Verified Model &amp; Cartridge Ref'!$A$2:$A$44,0)),"Pick a listed model"))</f>
        <v/>
      </c>
      <c r="F169" s="7" t="str">
        <f>IF($B169="","",IFERROR(INDEX('Verified Model &amp; Cartridge Ref'!$D$2:$D$44,MATCH($B169,'Verified Model &amp; Cartridge Ref'!$A$2:$A$44,0)),"Pick a listed model"))</f>
        <v/>
      </c>
      <c r="G169" s="7" t="str">
        <f>IF($B169="","",IFERROR(INDEX('Verified Model &amp; Cartridge Ref'!$E$2:$E$44,MATCH($B169,'Verified Model &amp; Cartridge Ref'!$A$2:$A$44,0)),"Pick a listed model"))</f>
        <v/>
      </c>
      <c r="H169" s="7" t="str">
        <f>IF($B169="","",IFERROR(INDEX('Verified Model &amp; Cartridge Ref'!$F$2:$F$44,MATCH($B169,'Verified Model &amp; Cartridge Ref'!$A$2:$A$44,0)),"Pick a listed model"))</f>
        <v/>
      </c>
      <c r="I169" s="8" t="str">
        <f>IF($D169="","",EDATE($D169,36))</f>
        <v/>
      </c>
      <c r="J169" s="7" t="str">
        <f>IF($I169="","",IF($I169&lt;TODAY(),"OVERDUE",IF($I169-TODAY()&lt;=90,"Due within 90 days","OK")))</f>
        <v/>
      </c>
      <c r="K169" s="9" t="str">
        <f>IF($B169="","",IFERROR(HYPERLINK(INDEX('Verified Model &amp; Cartridge Ref'!$J$2:$J$44,MATCH($B169,'Verified Model &amp; Cartridge Ref'!$A$2:$A$44,0))&amp;"#buy",INDEX('Verified Model &amp; Cartridge Ref'!$K$2:$K$44,MATCH($B169,'Verified Model &amp; Cartridge Ref'!$A$2:$A$44,0))),"Pick a listed model"))</f>
        <v/>
      </c>
      <c r="L169" s="9" t="str">
        <f>IF($B169="","",IFERROR(HYPERLINK(INDEX('Verified Model &amp; Cartridge Ref'!$J$2:$J$44,MATCH($B169,'Verified Model &amp; Cartridge Ref'!$A$2:$A$44,0)),"Open CellFit Page"),"Pick a listed model"))</f>
        <v/>
      </c>
      <c r="M169" s="7" t="str">
        <f>IF($B169="","",IFERROR(INDEX('Verified Model &amp; Cartridge Ref'!$I$2:$I$44,MATCH($B169,'Verified Model &amp; Cartridge Ref'!$A$2:$A$44,0)),"Pick a listed model"))</f>
        <v/>
      </c>
    </row>
    <row r="170" spans="1:13" x14ac:dyDescent="0.25">
      <c r="A170" s="5"/>
      <c r="B170" s="5"/>
      <c r="C170" s="5"/>
      <c r="D170" s="6"/>
      <c r="E170" s="7" t="str">
        <f>IF($B170="","",IFERROR(INDEX('Verified Model &amp; Cartridge Ref'!$C$2:$C$44,MATCH($B170,'Verified Model &amp; Cartridge Ref'!$A$2:$A$44,0)),"Pick a listed model"))</f>
        <v/>
      </c>
      <c r="F170" s="7" t="str">
        <f>IF($B170="","",IFERROR(INDEX('Verified Model &amp; Cartridge Ref'!$D$2:$D$44,MATCH($B170,'Verified Model &amp; Cartridge Ref'!$A$2:$A$44,0)),"Pick a listed model"))</f>
        <v/>
      </c>
      <c r="G170" s="7" t="str">
        <f>IF($B170="","",IFERROR(INDEX('Verified Model &amp; Cartridge Ref'!$E$2:$E$44,MATCH($B170,'Verified Model &amp; Cartridge Ref'!$A$2:$A$44,0)),"Pick a listed model"))</f>
        <v/>
      </c>
      <c r="H170" s="7" t="str">
        <f>IF($B170="","",IFERROR(INDEX('Verified Model &amp; Cartridge Ref'!$F$2:$F$44,MATCH($B170,'Verified Model &amp; Cartridge Ref'!$A$2:$A$44,0)),"Pick a listed model"))</f>
        <v/>
      </c>
      <c r="I170" s="8" t="str">
        <f>IF($D170="","",EDATE($D170,36))</f>
        <v/>
      </c>
      <c r="J170" s="7" t="str">
        <f>IF($I170="","",IF($I170&lt;TODAY(),"OVERDUE",IF($I170-TODAY()&lt;=90,"Due within 90 days","OK")))</f>
        <v/>
      </c>
      <c r="K170" s="9" t="str">
        <f>IF($B170="","",IFERROR(HYPERLINK(INDEX('Verified Model &amp; Cartridge Ref'!$J$2:$J$44,MATCH($B170,'Verified Model &amp; Cartridge Ref'!$A$2:$A$44,0))&amp;"#buy",INDEX('Verified Model &amp; Cartridge Ref'!$K$2:$K$44,MATCH($B170,'Verified Model &amp; Cartridge Ref'!$A$2:$A$44,0))),"Pick a listed model"))</f>
        <v/>
      </c>
      <c r="L170" s="9" t="str">
        <f>IF($B170="","",IFERROR(HYPERLINK(INDEX('Verified Model &amp; Cartridge Ref'!$J$2:$J$44,MATCH($B170,'Verified Model &amp; Cartridge Ref'!$A$2:$A$44,0)),"Open CellFit Page"),"Pick a listed model"))</f>
        <v/>
      </c>
      <c r="M170" s="7" t="str">
        <f>IF($B170="","",IFERROR(INDEX('Verified Model &amp; Cartridge Ref'!$I$2:$I$44,MATCH($B170,'Verified Model &amp; Cartridge Ref'!$A$2:$A$44,0)),"Pick a listed model"))</f>
        <v/>
      </c>
    </row>
    <row r="171" spans="1:13" x14ac:dyDescent="0.25">
      <c r="A171" s="5"/>
      <c r="B171" s="5"/>
      <c r="C171" s="5"/>
      <c r="D171" s="6"/>
      <c r="E171" s="7" t="str">
        <f>IF($B171="","",IFERROR(INDEX('Verified Model &amp; Cartridge Ref'!$C$2:$C$44,MATCH($B171,'Verified Model &amp; Cartridge Ref'!$A$2:$A$44,0)),"Pick a listed model"))</f>
        <v/>
      </c>
      <c r="F171" s="7" t="str">
        <f>IF($B171="","",IFERROR(INDEX('Verified Model &amp; Cartridge Ref'!$D$2:$D$44,MATCH($B171,'Verified Model &amp; Cartridge Ref'!$A$2:$A$44,0)),"Pick a listed model"))</f>
        <v/>
      </c>
      <c r="G171" s="7" t="str">
        <f>IF($B171="","",IFERROR(INDEX('Verified Model &amp; Cartridge Ref'!$E$2:$E$44,MATCH($B171,'Verified Model &amp; Cartridge Ref'!$A$2:$A$44,0)),"Pick a listed model"))</f>
        <v/>
      </c>
      <c r="H171" s="7" t="str">
        <f>IF($B171="","",IFERROR(INDEX('Verified Model &amp; Cartridge Ref'!$F$2:$F$44,MATCH($B171,'Verified Model &amp; Cartridge Ref'!$A$2:$A$44,0)),"Pick a listed model"))</f>
        <v/>
      </c>
      <c r="I171" s="8" t="str">
        <f>IF($D171="","",EDATE($D171,36))</f>
        <v/>
      </c>
      <c r="J171" s="7" t="str">
        <f>IF($I171="","",IF($I171&lt;TODAY(),"OVERDUE",IF($I171-TODAY()&lt;=90,"Due within 90 days","OK")))</f>
        <v/>
      </c>
      <c r="K171" s="9" t="str">
        <f>IF($B171="","",IFERROR(HYPERLINK(INDEX('Verified Model &amp; Cartridge Ref'!$J$2:$J$44,MATCH($B171,'Verified Model &amp; Cartridge Ref'!$A$2:$A$44,0))&amp;"#buy",INDEX('Verified Model &amp; Cartridge Ref'!$K$2:$K$44,MATCH($B171,'Verified Model &amp; Cartridge Ref'!$A$2:$A$44,0))),"Pick a listed model"))</f>
        <v/>
      </c>
      <c r="L171" s="9" t="str">
        <f>IF($B171="","",IFERROR(HYPERLINK(INDEX('Verified Model &amp; Cartridge Ref'!$J$2:$J$44,MATCH($B171,'Verified Model &amp; Cartridge Ref'!$A$2:$A$44,0)),"Open CellFit Page"),"Pick a listed model"))</f>
        <v/>
      </c>
      <c r="M171" s="7" t="str">
        <f>IF($B171="","",IFERROR(INDEX('Verified Model &amp; Cartridge Ref'!$I$2:$I$44,MATCH($B171,'Verified Model &amp; Cartridge Ref'!$A$2:$A$44,0)),"Pick a listed model"))</f>
        <v/>
      </c>
    </row>
    <row r="172" spans="1:13" x14ac:dyDescent="0.25">
      <c r="A172" s="5"/>
      <c r="B172" s="5"/>
      <c r="C172" s="5"/>
      <c r="D172" s="6"/>
      <c r="E172" s="7" t="str">
        <f>IF($B172="","",IFERROR(INDEX('Verified Model &amp; Cartridge Ref'!$C$2:$C$44,MATCH($B172,'Verified Model &amp; Cartridge Ref'!$A$2:$A$44,0)),"Pick a listed model"))</f>
        <v/>
      </c>
      <c r="F172" s="7" t="str">
        <f>IF($B172="","",IFERROR(INDEX('Verified Model &amp; Cartridge Ref'!$D$2:$D$44,MATCH($B172,'Verified Model &amp; Cartridge Ref'!$A$2:$A$44,0)),"Pick a listed model"))</f>
        <v/>
      </c>
      <c r="G172" s="7" t="str">
        <f>IF($B172="","",IFERROR(INDEX('Verified Model &amp; Cartridge Ref'!$E$2:$E$44,MATCH($B172,'Verified Model &amp; Cartridge Ref'!$A$2:$A$44,0)),"Pick a listed model"))</f>
        <v/>
      </c>
      <c r="H172" s="7" t="str">
        <f>IF($B172="","",IFERROR(INDEX('Verified Model &amp; Cartridge Ref'!$F$2:$F$44,MATCH($B172,'Verified Model &amp; Cartridge Ref'!$A$2:$A$44,0)),"Pick a listed model"))</f>
        <v/>
      </c>
      <c r="I172" s="8" t="str">
        <f>IF($D172="","",EDATE($D172,36))</f>
        <v/>
      </c>
      <c r="J172" s="7" t="str">
        <f>IF($I172="","",IF($I172&lt;TODAY(),"OVERDUE",IF($I172-TODAY()&lt;=90,"Due within 90 days","OK")))</f>
        <v/>
      </c>
      <c r="K172" s="9" t="str">
        <f>IF($B172="","",IFERROR(HYPERLINK(INDEX('Verified Model &amp; Cartridge Ref'!$J$2:$J$44,MATCH($B172,'Verified Model &amp; Cartridge Ref'!$A$2:$A$44,0))&amp;"#buy",INDEX('Verified Model &amp; Cartridge Ref'!$K$2:$K$44,MATCH($B172,'Verified Model &amp; Cartridge Ref'!$A$2:$A$44,0))),"Pick a listed model"))</f>
        <v/>
      </c>
      <c r="L172" s="9" t="str">
        <f>IF($B172="","",IFERROR(HYPERLINK(INDEX('Verified Model &amp; Cartridge Ref'!$J$2:$J$44,MATCH($B172,'Verified Model &amp; Cartridge Ref'!$A$2:$A$44,0)),"Open CellFit Page"),"Pick a listed model"))</f>
        <v/>
      </c>
      <c r="M172" s="7" t="str">
        <f>IF($B172="","",IFERROR(INDEX('Verified Model &amp; Cartridge Ref'!$I$2:$I$44,MATCH($B172,'Verified Model &amp; Cartridge Ref'!$A$2:$A$44,0)),"Pick a listed model"))</f>
        <v/>
      </c>
    </row>
    <row r="173" spans="1:13" x14ac:dyDescent="0.25">
      <c r="A173" s="5"/>
      <c r="B173" s="5"/>
      <c r="C173" s="5"/>
      <c r="D173" s="6"/>
      <c r="E173" s="7" t="str">
        <f>IF($B173="","",IFERROR(INDEX('Verified Model &amp; Cartridge Ref'!$C$2:$C$44,MATCH($B173,'Verified Model &amp; Cartridge Ref'!$A$2:$A$44,0)),"Pick a listed model"))</f>
        <v/>
      </c>
      <c r="F173" s="7" t="str">
        <f>IF($B173="","",IFERROR(INDEX('Verified Model &amp; Cartridge Ref'!$D$2:$D$44,MATCH($B173,'Verified Model &amp; Cartridge Ref'!$A$2:$A$44,0)),"Pick a listed model"))</f>
        <v/>
      </c>
      <c r="G173" s="7" t="str">
        <f>IF($B173="","",IFERROR(INDEX('Verified Model &amp; Cartridge Ref'!$E$2:$E$44,MATCH($B173,'Verified Model &amp; Cartridge Ref'!$A$2:$A$44,0)),"Pick a listed model"))</f>
        <v/>
      </c>
      <c r="H173" s="7" t="str">
        <f>IF($B173="","",IFERROR(INDEX('Verified Model &amp; Cartridge Ref'!$F$2:$F$44,MATCH($B173,'Verified Model &amp; Cartridge Ref'!$A$2:$A$44,0)),"Pick a listed model"))</f>
        <v/>
      </c>
      <c r="I173" s="8" t="str">
        <f>IF($D173="","",EDATE($D173,36))</f>
        <v/>
      </c>
      <c r="J173" s="7" t="str">
        <f>IF($I173="","",IF($I173&lt;TODAY(),"OVERDUE",IF($I173-TODAY()&lt;=90,"Due within 90 days","OK")))</f>
        <v/>
      </c>
      <c r="K173" s="9" t="str">
        <f>IF($B173="","",IFERROR(HYPERLINK(INDEX('Verified Model &amp; Cartridge Ref'!$J$2:$J$44,MATCH($B173,'Verified Model &amp; Cartridge Ref'!$A$2:$A$44,0))&amp;"#buy",INDEX('Verified Model &amp; Cartridge Ref'!$K$2:$K$44,MATCH($B173,'Verified Model &amp; Cartridge Ref'!$A$2:$A$44,0))),"Pick a listed model"))</f>
        <v/>
      </c>
      <c r="L173" s="9" t="str">
        <f>IF($B173="","",IFERROR(HYPERLINK(INDEX('Verified Model &amp; Cartridge Ref'!$J$2:$J$44,MATCH($B173,'Verified Model &amp; Cartridge Ref'!$A$2:$A$44,0)),"Open CellFit Page"),"Pick a listed model"))</f>
        <v/>
      </c>
      <c r="M173" s="7" t="str">
        <f>IF($B173="","",IFERROR(INDEX('Verified Model &amp; Cartridge Ref'!$I$2:$I$44,MATCH($B173,'Verified Model &amp; Cartridge Ref'!$A$2:$A$44,0)),"Pick a listed model"))</f>
        <v/>
      </c>
    </row>
    <row r="174" spans="1:13" x14ac:dyDescent="0.25">
      <c r="A174" s="5"/>
      <c r="B174" s="5"/>
      <c r="C174" s="5"/>
      <c r="D174" s="6"/>
      <c r="E174" s="7" t="str">
        <f>IF($B174="","",IFERROR(INDEX('Verified Model &amp; Cartridge Ref'!$C$2:$C$44,MATCH($B174,'Verified Model &amp; Cartridge Ref'!$A$2:$A$44,0)),"Pick a listed model"))</f>
        <v/>
      </c>
      <c r="F174" s="7" t="str">
        <f>IF($B174="","",IFERROR(INDEX('Verified Model &amp; Cartridge Ref'!$D$2:$D$44,MATCH($B174,'Verified Model &amp; Cartridge Ref'!$A$2:$A$44,0)),"Pick a listed model"))</f>
        <v/>
      </c>
      <c r="G174" s="7" t="str">
        <f>IF($B174="","",IFERROR(INDEX('Verified Model &amp; Cartridge Ref'!$E$2:$E$44,MATCH($B174,'Verified Model &amp; Cartridge Ref'!$A$2:$A$44,0)),"Pick a listed model"))</f>
        <v/>
      </c>
      <c r="H174" s="7" t="str">
        <f>IF($B174="","",IFERROR(INDEX('Verified Model &amp; Cartridge Ref'!$F$2:$F$44,MATCH($B174,'Verified Model &amp; Cartridge Ref'!$A$2:$A$44,0)),"Pick a listed model"))</f>
        <v/>
      </c>
      <c r="I174" s="8" t="str">
        <f>IF($D174="","",EDATE($D174,36))</f>
        <v/>
      </c>
      <c r="J174" s="7" t="str">
        <f>IF($I174="","",IF($I174&lt;TODAY(),"OVERDUE",IF($I174-TODAY()&lt;=90,"Due within 90 days","OK")))</f>
        <v/>
      </c>
      <c r="K174" s="9" t="str">
        <f>IF($B174="","",IFERROR(HYPERLINK(INDEX('Verified Model &amp; Cartridge Ref'!$J$2:$J$44,MATCH($B174,'Verified Model &amp; Cartridge Ref'!$A$2:$A$44,0))&amp;"#buy",INDEX('Verified Model &amp; Cartridge Ref'!$K$2:$K$44,MATCH($B174,'Verified Model &amp; Cartridge Ref'!$A$2:$A$44,0))),"Pick a listed model"))</f>
        <v/>
      </c>
      <c r="L174" s="9" t="str">
        <f>IF($B174="","",IFERROR(HYPERLINK(INDEX('Verified Model &amp; Cartridge Ref'!$J$2:$J$44,MATCH($B174,'Verified Model &amp; Cartridge Ref'!$A$2:$A$44,0)),"Open CellFit Page"),"Pick a listed model"))</f>
        <v/>
      </c>
      <c r="M174" s="7" t="str">
        <f>IF($B174="","",IFERROR(INDEX('Verified Model &amp; Cartridge Ref'!$I$2:$I$44,MATCH($B174,'Verified Model &amp; Cartridge Ref'!$A$2:$A$44,0)),"Pick a listed model"))</f>
        <v/>
      </c>
    </row>
    <row r="175" spans="1:13" x14ac:dyDescent="0.25">
      <c r="A175" s="5"/>
      <c r="B175" s="5"/>
      <c r="C175" s="5"/>
      <c r="D175" s="6"/>
      <c r="E175" s="7" t="str">
        <f>IF($B175="","",IFERROR(INDEX('Verified Model &amp; Cartridge Ref'!$C$2:$C$44,MATCH($B175,'Verified Model &amp; Cartridge Ref'!$A$2:$A$44,0)),"Pick a listed model"))</f>
        <v/>
      </c>
      <c r="F175" s="7" t="str">
        <f>IF($B175="","",IFERROR(INDEX('Verified Model &amp; Cartridge Ref'!$D$2:$D$44,MATCH($B175,'Verified Model &amp; Cartridge Ref'!$A$2:$A$44,0)),"Pick a listed model"))</f>
        <v/>
      </c>
      <c r="G175" s="7" t="str">
        <f>IF($B175="","",IFERROR(INDEX('Verified Model &amp; Cartridge Ref'!$E$2:$E$44,MATCH($B175,'Verified Model &amp; Cartridge Ref'!$A$2:$A$44,0)),"Pick a listed model"))</f>
        <v/>
      </c>
      <c r="H175" s="7" t="str">
        <f>IF($B175="","",IFERROR(INDEX('Verified Model &amp; Cartridge Ref'!$F$2:$F$44,MATCH($B175,'Verified Model &amp; Cartridge Ref'!$A$2:$A$44,0)),"Pick a listed model"))</f>
        <v/>
      </c>
      <c r="I175" s="8" t="str">
        <f>IF($D175="","",EDATE($D175,36))</f>
        <v/>
      </c>
      <c r="J175" s="7" t="str">
        <f>IF($I175="","",IF($I175&lt;TODAY(),"OVERDUE",IF($I175-TODAY()&lt;=90,"Due within 90 days","OK")))</f>
        <v/>
      </c>
      <c r="K175" s="9" t="str">
        <f>IF($B175="","",IFERROR(HYPERLINK(INDEX('Verified Model &amp; Cartridge Ref'!$J$2:$J$44,MATCH($B175,'Verified Model &amp; Cartridge Ref'!$A$2:$A$44,0))&amp;"#buy",INDEX('Verified Model &amp; Cartridge Ref'!$K$2:$K$44,MATCH($B175,'Verified Model &amp; Cartridge Ref'!$A$2:$A$44,0))),"Pick a listed model"))</f>
        <v/>
      </c>
      <c r="L175" s="9" t="str">
        <f>IF($B175="","",IFERROR(HYPERLINK(INDEX('Verified Model &amp; Cartridge Ref'!$J$2:$J$44,MATCH($B175,'Verified Model &amp; Cartridge Ref'!$A$2:$A$44,0)),"Open CellFit Page"),"Pick a listed model"))</f>
        <v/>
      </c>
      <c r="M175" s="7" t="str">
        <f>IF($B175="","",IFERROR(INDEX('Verified Model &amp; Cartridge Ref'!$I$2:$I$44,MATCH($B175,'Verified Model &amp; Cartridge Ref'!$A$2:$A$44,0)),"Pick a listed model"))</f>
        <v/>
      </c>
    </row>
    <row r="176" spans="1:13" x14ac:dyDescent="0.25">
      <c r="A176" s="5"/>
      <c r="B176" s="5"/>
      <c r="C176" s="5"/>
      <c r="D176" s="6"/>
      <c r="E176" s="7" t="str">
        <f>IF($B176="","",IFERROR(INDEX('Verified Model &amp; Cartridge Ref'!$C$2:$C$44,MATCH($B176,'Verified Model &amp; Cartridge Ref'!$A$2:$A$44,0)),"Pick a listed model"))</f>
        <v/>
      </c>
      <c r="F176" s="7" t="str">
        <f>IF($B176="","",IFERROR(INDEX('Verified Model &amp; Cartridge Ref'!$D$2:$D$44,MATCH($B176,'Verified Model &amp; Cartridge Ref'!$A$2:$A$44,0)),"Pick a listed model"))</f>
        <v/>
      </c>
      <c r="G176" s="7" t="str">
        <f>IF($B176="","",IFERROR(INDEX('Verified Model &amp; Cartridge Ref'!$E$2:$E$44,MATCH($B176,'Verified Model &amp; Cartridge Ref'!$A$2:$A$44,0)),"Pick a listed model"))</f>
        <v/>
      </c>
      <c r="H176" s="7" t="str">
        <f>IF($B176="","",IFERROR(INDEX('Verified Model &amp; Cartridge Ref'!$F$2:$F$44,MATCH($B176,'Verified Model &amp; Cartridge Ref'!$A$2:$A$44,0)),"Pick a listed model"))</f>
        <v/>
      </c>
      <c r="I176" s="8" t="str">
        <f>IF($D176="","",EDATE($D176,36))</f>
        <v/>
      </c>
      <c r="J176" s="7" t="str">
        <f>IF($I176="","",IF($I176&lt;TODAY(),"OVERDUE",IF($I176-TODAY()&lt;=90,"Due within 90 days","OK")))</f>
        <v/>
      </c>
      <c r="K176" s="9" t="str">
        <f>IF($B176="","",IFERROR(HYPERLINK(INDEX('Verified Model &amp; Cartridge Ref'!$J$2:$J$44,MATCH($B176,'Verified Model &amp; Cartridge Ref'!$A$2:$A$44,0))&amp;"#buy",INDEX('Verified Model &amp; Cartridge Ref'!$K$2:$K$44,MATCH($B176,'Verified Model &amp; Cartridge Ref'!$A$2:$A$44,0))),"Pick a listed model"))</f>
        <v/>
      </c>
      <c r="L176" s="9" t="str">
        <f>IF($B176="","",IFERROR(HYPERLINK(INDEX('Verified Model &amp; Cartridge Ref'!$J$2:$J$44,MATCH($B176,'Verified Model &amp; Cartridge Ref'!$A$2:$A$44,0)),"Open CellFit Page"),"Pick a listed model"))</f>
        <v/>
      </c>
      <c r="M176" s="7" t="str">
        <f>IF($B176="","",IFERROR(INDEX('Verified Model &amp; Cartridge Ref'!$I$2:$I$44,MATCH($B176,'Verified Model &amp; Cartridge Ref'!$A$2:$A$44,0)),"Pick a listed model"))</f>
        <v/>
      </c>
    </row>
    <row r="177" spans="1:13" x14ac:dyDescent="0.25">
      <c r="A177" s="5"/>
      <c r="B177" s="5"/>
      <c r="C177" s="5"/>
      <c r="D177" s="6"/>
      <c r="E177" s="7" t="str">
        <f>IF($B177="","",IFERROR(INDEX('Verified Model &amp; Cartridge Ref'!$C$2:$C$44,MATCH($B177,'Verified Model &amp; Cartridge Ref'!$A$2:$A$44,0)),"Pick a listed model"))</f>
        <v/>
      </c>
      <c r="F177" s="7" t="str">
        <f>IF($B177="","",IFERROR(INDEX('Verified Model &amp; Cartridge Ref'!$D$2:$D$44,MATCH($B177,'Verified Model &amp; Cartridge Ref'!$A$2:$A$44,0)),"Pick a listed model"))</f>
        <v/>
      </c>
      <c r="G177" s="7" t="str">
        <f>IF($B177="","",IFERROR(INDEX('Verified Model &amp; Cartridge Ref'!$E$2:$E$44,MATCH($B177,'Verified Model &amp; Cartridge Ref'!$A$2:$A$44,0)),"Pick a listed model"))</f>
        <v/>
      </c>
      <c r="H177" s="7" t="str">
        <f>IF($B177="","",IFERROR(INDEX('Verified Model &amp; Cartridge Ref'!$F$2:$F$44,MATCH($B177,'Verified Model &amp; Cartridge Ref'!$A$2:$A$44,0)),"Pick a listed model"))</f>
        <v/>
      </c>
      <c r="I177" s="8" t="str">
        <f>IF($D177="","",EDATE($D177,36))</f>
        <v/>
      </c>
      <c r="J177" s="7" t="str">
        <f>IF($I177="","",IF($I177&lt;TODAY(),"OVERDUE",IF($I177-TODAY()&lt;=90,"Due within 90 days","OK")))</f>
        <v/>
      </c>
      <c r="K177" s="9" t="str">
        <f>IF($B177="","",IFERROR(HYPERLINK(INDEX('Verified Model &amp; Cartridge Ref'!$J$2:$J$44,MATCH($B177,'Verified Model &amp; Cartridge Ref'!$A$2:$A$44,0))&amp;"#buy",INDEX('Verified Model &amp; Cartridge Ref'!$K$2:$K$44,MATCH($B177,'Verified Model &amp; Cartridge Ref'!$A$2:$A$44,0))),"Pick a listed model"))</f>
        <v/>
      </c>
      <c r="L177" s="9" t="str">
        <f>IF($B177="","",IFERROR(HYPERLINK(INDEX('Verified Model &amp; Cartridge Ref'!$J$2:$J$44,MATCH($B177,'Verified Model &amp; Cartridge Ref'!$A$2:$A$44,0)),"Open CellFit Page"),"Pick a listed model"))</f>
        <v/>
      </c>
      <c r="M177" s="7" t="str">
        <f>IF($B177="","",IFERROR(INDEX('Verified Model &amp; Cartridge Ref'!$I$2:$I$44,MATCH($B177,'Verified Model &amp; Cartridge Ref'!$A$2:$A$44,0)),"Pick a listed model"))</f>
        <v/>
      </c>
    </row>
    <row r="178" spans="1:13" x14ac:dyDescent="0.25">
      <c r="A178" s="5"/>
      <c r="B178" s="5"/>
      <c r="C178" s="5"/>
      <c r="D178" s="6"/>
      <c r="E178" s="7" t="str">
        <f>IF($B178="","",IFERROR(INDEX('Verified Model &amp; Cartridge Ref'!$C$2:$C$44,MATCH($B178,'Verified Model &amp; Cartridge Ref'!$A$2:$A$44,0)),"Pick a listed model"))</f>
        <v/>
      </c>
      <c r="F178" s="7" t="str">
        <f>IF($B178="","",IFERROR(INDEX('Verified Model &amp; Cartridge Ref'!$D$2:$D$44,MATCH($B178,'Verified Model &amp; Cartridge Ref'!$A$2:$A$44,0)),"Pick a listed model"))</f>
        <v/>
      </c>
      <c r="G178" s="7" t="str">
        <f>IF($B178="","",IFERROR(INDEX('Verified Model &amp; Cartridge Ref'!$E$2:$E$44,MATCH($B178,'Verified Model &amp; Cartridge Ref'!$A$2:$A$44,0)),"Pick a listed model"))</f>
        <v/>
      </c>
      <c r="H178" s="7" t="str">
        <f>IF($B178="","",IFERROR(INDEX('Verified Model &amp; Cartridge Ref'!$F$2:$F$44,MATCH($B178,'Verified Model &amp; Cartridge Ref'!$A$2:$A$44,0)),"Pick a listed model"))</f>
        <v/>
      </c>
      <c r="I178" s="8" t="str">
        <f>IF($D178="","",EDATE($D178,36))</f>
        <v/>
      </c>
      <c r="J178" s="7" t="str">
        <f>IF($I178="","",IF($I178&lt;TODAY(),"OVERDUE",IF($I178-TODAY()&lt;=90,"Due within 90 days","OK")))</f>
        <v/>
      </c>
      <c r="K178" s="9" t="str">
        <f>IF($B178="","",IFERROR(HYPERLINK(INDEX('Verified Model &amp; Cartridge Ref'!$J$2:$J$44,MATCH($B178,'Verified Model &amp; Cartridge Ref'!$A$2:$A$44,0))&amp;"#buy",INDEX('Verified Model &amp; Cartridge Ref'!$K$2:$K$44,MATCH($B178,'Verified Model &amp; Cartridge Ref'!$A$2:$A$44,0))),"Pick a listed model"))</f>
        <v/>
      </c>
      <c r="L178" s="9" t="str">
        <f>IF($B178="","",IFERROR(HYPERLINK(INDEX('Verified Model &amp; Cartridge Ref'!$J$2:$J$44,MATCH($B178,'Verified Model &amp; Cartridge Ref'!$A$2:$A$44,0)),"Open CellFit Page"),"Pick a listed model"))</f>
        <v/>
      </c>
      <c r="M178" s="7" t="str">
        <f>IF($B178="","",IFERROR(INDEX('Verified Model &amp; Cartridge Ref'!$I$2:$I$44,MATCH($B178,'Verified Model &amp; Cartridge Ref'!$A$2:$A$44,0)),"Pick a listed model"))</f>
        <v/>
      </c>
    </row>
    <row r="179" spans="1:13" x14ac:dyDescent="0.25">
      <c r="A179" s="5"/>
      <c r="B179" s="5"/>
      <c r="C179" s="5"/>
      <c r="D179" s="6"/>
      <c r="E179" s="7" t="str">
        <f>IF($B179="","",IFERROR(INDEX('Verified Model &amp; Cartridge Ref'!$C$2:$C$44,MATCH($B179,'Verified Model &amp; Cartridge Ref'!$A$2:$A$44,0)),"Pick a listed model"))</f>
        <v/>
      </c>
      <c r="F179" s="7" t="str">
        <f>IF($B179="","",IFERROR(INDEX('Verified Model &amp; Cartridge Ref'!$D$2:$D$44,MATCH($B179,'Verified Model &amp; Cartridge Ref'!$A$2:$A$44,0)),"Pick a listed model"))</f>
        <v/>
      </c>
      <c r="G179" s="7" t="str">
        <f>IF($B179="","",IFERROR(INDEX('Verified Model &amp; Cartridge Ref'!$E$2:$E$44,MATCH($B179,'Verified Model &amp; Cartridge Ref'!$A$2:$A$44,0)),"Pick a listed model"))</f>
        <v/>
      </c>
      <c r="H179" s="7" t="str">
        <f>IF($B179="","",IFERROR(INDEX('Verified Model &amp; Cartridge Ref'!$F$2:$F$44,MATCH($B179,'Verified Model &amp; Cartridge Ref'!$A$2:$A$44,0)),"Pick a listed model"))</f>
        <v/>
      </c>
      <c r="I179" s="8" t="str">
        <f>IF($D179="","",EDATE($D179,36))</f>
        <v/>
      </c>
      <c r="J179" s="7" t="str">
        <f>IF($I179="","",IF($I179&lt;TODAY(),"OVERDUE",IF($I179-TODAY()&lt;=90,"Due within 90 days","OK")))</f>
        <v/>
      </c>
      <c r="K179" s="9" t="str">
        <f>IF($B179="","",IFERROR(HYPERLINK(INDEX('Verified Model &amp; Cartridge Ref'!$J$2:$J$44,MATCH($B179,'Verified Model &amp; Cartridge Ref'!$A$2:$A$44,0))&amp;"#buy",INDEX('Verified Model &amp; Cartridge Ref'!$K$2:$K$44,MATCH($B179,'Verified Model &amp; Cartridge Ref'!$A$2:$A$44,0))),"Pick a listed model"))</f>
        <v/>
      </c>
      <c r="L179" s="9" t="str">
        <f>IF($B179="","",IFERROR(HYPERLINK(INDEX('Verified Model &amp; Cartridge Ref'!$J$2:$J$44,MATCH($B179,'Verified Model &amp; Cartridge Ref'!$A$2:$A$44,0)),"Open CellFit Page"),"Pick a listed model"))</f>
        <v/>
      </c>
      <c r="M179" s="7" t="str">
        <f>IF($B179="","",IFERROR(INDEX('Verified Model &amp; Cartridge Ref'!$I$2:$I$44,MATCH($B179,'Verified Model &amp; Cartridge Ref'!$A$2:$A$44,0)),"Pick a listed model"))</f>
        <v/>
      </c>
    </row>
    <row r="180" spans="1:13" x14ac:dyDescent="0.25">
      <c r="A180" s="5"/>
      <c r="B180" s="5"/>
      <c r="C180" s="5"/>
      <c r="D180" s="6"/>
      <c r="E180" s="7" t="str">
        <f>IF($B180="","",IFERROR(INDEX('Verified Model &amp; Cartridge Ref'!$C$2:$C$44,MATCH($B180,'Verified Model &amp; Cartridge Ref'!$A$2:$A$44,0)),"Pick a listed model"))</f>
        <v/>
      </c>
      <c r="F180" s="7" t="str">
        <f>IF($B180="","",IFERROR(INDEX('Verified Model &amp; Cartridge Ref'!$D$2:$D$44,MATCH($B180,'Verified Model &amp; Cartridge Ref'!$A$2:$A$44,0)),"Pick a listed model"))</f>
        <v/>
      </c>
      <c r="G180" s="7" t="str">
        <f>IF($B180="","",IFERROR(INDEX('Verified Model &amp; Cartridge Ref'!$E$2:$E$44,MATCH($B180,'Verified Model &amp; Cartridge Ref'!$A$2:$A$44,0)),"Pick a listed model"))</f>
        <v/>
      </c>
      <c r="H180" s="7" t="str">
        <f>IF($B180="","",IFERROR(INDEX('Verified Model &amp; Cartridge Ref'!$F$2:$F$44,MATCH($B180,'Verified Model &amp; Cartridge Ref'!$A$2:$A$44,0)),"Pick a listed model"))</f>
        <v/>
      </c>
      <c r="I180" s="8" t="str">
        <f>IF($D180="","",EDATE($D180,36))</f>
        <v/>
      </c>
      <c r="J180" s="7" t="str">
        <f>IF($I180="","",IF($I180&lt;TODAY(),"OVERDUE",IF($I180-TODAY()&lt;=90,"Due within 90 days","OK")))</f>
        <v/>
      </c>
      <c r="K180" s="9" t="str">
        <f>IF($B180="","",IFERROR(HYPERLINK(INDEX('Verified Model &amp; Cartridge Ref'!$J$2:$J$44,MATCH($B180,'Verified Model &amp; Cartridge Ref'!$A$2:$A$44,0))&amp;"#buy",INDEX('Verified Model &amp; Cartridge Ref'!$K$2:$K$44,MATCH($B180,'Verified Model &amp; Cartridge Ref'!$A$2:$A$44,0))),"Pick a listed model"))</f>
        <v/>
      </c>
      <c r="L180" s="9" t="str">
        <f>IF($B180="","",IFERROR(HYPERLINK(INDEX('Verified Model &amp; Cartridge Ref'!$J$2:$J$44,MATCH($B180,'Verified Model &amp; Cartridge Ref'!$A$2:$A$44,0)),"Open CellFit Page"),"Pick a listed model"))</f>
        <v/>
      </c>
      <c r="M180" s="7" t="str">
        <f>IF($B180="","",IFERROR(INDEX('Verified Model &amp; Cartridge Ref'!$I$2:$I$44,MATCH($B180,'Verified Model &amp; Cartridge Ref'!$A$2:$A$44,0)),"Pick a listed model"))</f>
        <v/>
      </c>
    </row>
    <row r="181" spans="1:13" x14ac:dyDescent="0.25">
      <c r="A181" s="5"/>
      <c r="B181" s="5"/>
      <c r="C181" s="5"/>
      <c r="D181" s="6"/>
      <c r="E181" s="7" t="str">
        <f>IF($B181="","",IFERROR(INDEX('Verified Model &amp; Cartridge Ref'!$C$2:$C$44,MATCH($B181,'Verified Model &amp; Cartridge Ref'!$A$2:$A$44,0)),"Pick a listed model"))</f>
        <v/>
      </c>
      <c r="F181" s="7" t="str">
        <f>IF($B181="","",IFERROR(INDEX('Verified Model &amp; Cartridge Ref'!$D$2:$D$44,MATCH($B181,'Verified Model &amp; Cartridge Ref'!$A$2:$A$44,0)),"Pick a listed model"))</f>
        <v/>
      </c>
      <c r="G181" s="7" t="str">
        <f>IF($B181="","",IFERROR(INDEX('Verified Model &amp; Cartridge Ref'!$E$2:$E$44,MATCH($B181,'Verified Model &amp; Cartridge Ref'!$A$2:$A$44,0)),"Pick a listed model"))</f>
        <v/>
      </c>
      <c r="H181" s="7" t="str">
        <f>IF($B181="","",IFERROR(INDEX('Verified Model &amp; Cartridge Ref'!$F$2:$F$44,MATCH($B181,'Verified Model &amp; Cartridge Ref'!$A$2:$A$44,0)),"Pick a listed model"))</f>
        <v/>
      </c>
      <c r="I181" s="8" t="str">
        <f>IF($D181="","",EDATE($D181,36))</f>
        <v/>
      </c>
      <c r="J181" s="7" t="str">
        <f>IF($I181="","",IF($I181&lt;TODAY(),"OVERDUE",IF($I181-TODAY()&lt;=90,"Due within 90 days","OK")))</f>
        <v/>
      </c>
      <c r="K181" s="9" t="str">
        <f>IF($B181="","",IFERROR(HYPERLINK(INDEX('Verified Model &amp; Cartridge Ref'!$J$2:$J$44,MATCH($B181,'Verified Model &amp; Cartridge Ref'!$A$2:$A$44,0))&amp;"#buy",INDEX('Verified Model &amp; Cartridge Ref'!$K$2:$K$44,MATCH($B181,'Verified Model &amp; Cartridge Ref'!$A$2:$A$44,0))),"Pick a listed model"))</f>
        <v/>
      </c>
      <c r="L181" s="9" t="str">
        <f>IF($B181="","",IFERROR(HYPERLINK(INDEX('Verified Model &amp; Cartridge Ref'!$J$2:$J$44,MATCH($B181,'Verified Model &amp; Cartridge Ref'!$A$2:$A$44,0)),"Open CellFit Page"),"Pick a listed model"))</f>
        <v/>
      </c>
      <c r="M181" s="7" t="str">
        <f>IF($B181="","",IFERROR(INDEX('Verified Model &amp; Cartridge Ref'!$I$2:$I$44,MATCH($B181,'Verified Model &amp; Cartridge Ref'!$A$2:$A$44,0)),"Pick a listed model"))</f>
        <v/>
      </c>
    </row>
    <row r="182" spans="1:13" x14ac:dyDescent="0.25">
      <c r="A182" s="5"/>
      <c r="B182" s="5"/>
      <c r="C182" s="5"/>
      <c r="D182" s="6"/>
      <c r="E182" s="7" t="str">
        <f>IF($B182="","",IFERROR(INDEX('Verified Model &amp; Cartridge Ref'!$C$2:$C$44,MATCH($B182,'Verified Model &amp; Cartridge Ref'!$A$2:$A$44,0)),"Pick a listed model"))</f>
        <v/>
      </c>
      <c r="F182" s="7" t="str">
        <f>IF($B182="","",IFERROR(INDEX('Verified Model &amp; Cartridge Ref'!$D$2:$D$44,MATCH($B182,'Verified Model &amp; Cartridge Ref'!$A$2:$A$44,0)),"Pick a listed model"))</f>
        <v/>
      </c>
      <c r="G182" s="7" t="str">
        <f>IF($B182="","",IFERROR(INDEX('Verified Model &amp; Cartridge Ref'!$E$2:$E$44,MATCH($B182,'Verified Model &amp; Cartridge Ref'!$A$2:$A$44,0)),"Pick a listed model"))</f>
        <v/>
      </c>
      <c r="H182" s="7" t="str">
        <f>IF($B182="","",IFERROR(INDEX('Verified Model &amp; Cartridge Ref'!$F$2:$F$44,MATCH($B182,'Verified Model &amp; Cartridge Ref'!$A$2:$A$44,0)),"Pick a listed model"))</f>
        <v/>
      </c>
      <c r="I182" s="8" t="str">
        <f>IF($D182="","",EDATE($D182,36))</f>
        <v/>
      </c>
      <c r="J182" s="7" t="str">
        <f>IF($I182="","",IF($I182&lt;TODAY(),"OVERDUE",IF($I182-TODAY()&lt;=90,"Due within 90 days","OK")))</f>
        <v/>
      </c>
      <c r="K182" s="9" t="str">
        <f>IF($B182="","",IFERROR(HYPERLINK(INDEX('Verified Model &amp; Cartridge Ref'!$J$2:$J$44,MATCH($B182,'Verified Model &amp; Cartridge Ref'!$A$2:$A$44,0))&amp;"#buy",INDEX('Verified Model &amp; Cartridge Ref'!$K$2:$K$44,MATCH($B182,'Verified Model &amp; Cartridge Ref'!$A$2:$A$44,0))),"Pick a listed model"))</f>
        <v/>
      </c>
      <c r="L182" s="9" t="str">
        <f>IF($B182="","",IFERROR(HYPERLINK(INDEX('Verified Model &amp; Cartridge Ref'!$J$2:$J$44,MATCH($B182,'Verified Model &amp; Cartridge Ref'!$A$2:$A$44,0)),"Open CellFit Page"),"Pick a listed model"))</f>
        <v/>
      </c>
      <c r="M182" s="7" t="str">
        <f>IF($B182="","",IFERROR(INDEX('Verified Model &amp; Cartridge Ref'!$I$2:$I$44,MATCH($B182,'Verified Model &amp; Cartridge Ref'!$A$2:$A$44,0)),"Pick a listed model"))</f>
        <v/>
      </c>
    </row>
    <row r="183" spans="1:13" x14ac:dyDescent="0.25">
      <c r="A183" s="5"/>
      <c r="B183" s="5"/>
      <c r="C183" s="5"/>
      <c r="D183" s="6"/>
      <c r="E183" s="7" t="str">
        <f>IF($B183="","",IFERROR(INDEX('Verified Model &amp; Cartridge Ref'!$C$2:$C$44,MATCH($B183,'Verified Model &amp; Cartridge Ref'!$A$2:$A$44,0)),"Pick a listed model"))</f>
        <v/>
      </c>
      <c r="F183" s="7" t="str">
        <f>IF($B183="","",IFERROR(INDEX('Verified Model &amp; Cartridge Ref'!$D$2:$D$44,MATCH($B183,'Verified Model &amp; Cartridge Ref'!$A$2:$A$44,0)),"Pick a listed model"))</f>
        <v/>
      </c>
      <c r="G183" s="7" t="str">
        <f>IF($B183="","",IFERROR(INDEX('Verified Model &amp; Cartridge Ref'!$E$2:$E$44,MATCH($B183,'Verified Model &amp; Cartridge Ref'!$A$2:$A$44,0)),"Pick a listed model"))</f>
        <v/>
      </c>
      <c r="H183" s="7" t="str">
        <f>IF($B183="","",IFERROR(INDEX('Verified Model &amp; Cartridge Ref'!$F$2:$F$44,MATCH($B183,'Verified Model &amp; Cartridge Ref'!$A$2:$A$44,0)),"Pick a listed model"))</f>
        <v/>
      </c>
      <c r="I183" s="8" t="str">
        <f>IF($D183="","",EDATE($D183,36))</f>
        <v/>
      </c>
      <c r="J183" s="7" t="str">
        <f>IF($I183="","",IF($I183&lt;TODAY(),"OVERDUE",IF($I183-TODAY()&lt;=90,"Due within 90 days","OK")))</f>
        <v/>
      </c>
      <c r="K183" s="9" t="str">
        <f>IF($B183="","",IFERROR(HYPERLINK(INDEX('Verified Model &amp; Cartridge Ref'!$J$2:$J$44,MATCH($B183,'Verified Model &amp; Cartridge Ref'!$A$2:$A$44,0))&amp;"#buy",INDEX('Verified Model &amp; Cartridge Ref'!$K$2:$K$44,MATCH($B183,'Verified Model &amp; Cartridge Ref'!$A$2:$A$44,0))),"Pick a listed model"))</f>
        <v/>
      </c>
      <c r="L183" s="9" t="str">
        <f>IF($B183="","",IFERROR(HYPERLINK(INDEX('Verified Model &amp; Cartridge Ref'!$J$2:$J$44,MATCH($B183,'Verified Model &amp; Cartridge Ref'!$A$2:$A$44,0)),"Open CellFit Page"),"Pick a listed model"))</f>
        <v/>
      </c>
      <c r="M183" s="7" t="str">
        <f>IF($B183="","",IFERROR(INDEX('Verified Model &amp; Cartridge Ref'!$I$2:$I$44,MATCH($B183,'Verified Model &amp; Cartridge Ref'!$A$2:$A$44,0)),"Pick a listed model"))</f>
        <v/>
      </c>
    </row>
    <row r="184" spans="1:13" x14ac:dyDescent="0.25">
      <c r="A184" s="5"/>
      <c r="B184" s="5"/>
      <c r="C184" s="5"/>
      <c r="D184" s="6"/>
      <c r="E184" s="7" t="str">
        <f>IF($B184="","",IFERROR(INDEX('Verified Model &amp; Cartridge Ref'!$C$2:$C$44,MATCH($B184,'Verified Model &amp; Cartridge Ref'!$A$2:$A$44,0)),"Pick a listed model"))</f>
        <v/>
      </c>
      <c r="F184" s="7" t="str">
        <f>IF($B184="","",IFERROR(INDEX('Verified Model &amp; Cartridge Ref'!$D$2:$D$44,MATCH($B184,'Verified Model &amp; Cartridge Ref'!$A$2:$A$44,0)),"Pick a listed model"))</f>
        <v/>
      </c>
      <c r="G184" s="7" t="str">
        <f>IF($B184="","",IFERROR(INDEX('Verified Model &amp; Cartridge Ref'!$E$2:$E$44,MATCH($B184,'Verified Model &amp; Cartridge Ref'!$A$2:$A$44,0)),"Pick a listed model"))</f>
        <v/>
      </c>
      <c r="H184" s="7" t="str">
        <f>IF($B184="","",IFERROR(INDEX('Verified Model &amp; Cartridge Ref'!$F$2:$F$44,MATCH($B184,'Verified Model &amp; Cartridge Ref'!$A$2:$A$44,0)),"Pick a listed model"))</f>
        <v/>
      </c>
      <c r="I184" s="8" t="str">
        <f>IF($D184="","",EDATE($D184,36))</f>
        <v/>
      </c>
      <c r="J184" s="7" t="str">
        <f>IF($I184="","",IF($I184&lt;TODAY(),"OVERDUE",IF($I184-TODAY()&lt;=90,"Due within 90 days","OK")))</f>
        <v/>
      </c>
      <c r="K184" s="9" t="str">
        <f>IF($B184="","",IFERROR(HYPERLINK(INDEX('Verified Model &amp; Cartridge Ref'!$J$2:$J$44,MATCH($B184,'Verified Model &amp; Cartridge Ref'!$A$2:$A$44,0))&amp;"#buy",INDEX('Verified Model &amp; Cartridge Ref'!$K$2:$K$44,MATCH($B184,'Verified Model &amp; Cartridge Ref'!$A$2:$A$44,0))),"Pick a listed model"))</f>
        <v/>
      </c>
      <c r="L184" s="9" t="str">
        <f>IF($B184="","",IFERROR(HYPERLINK(INDEX('Verified Model &amp; Cartridge Ref'!$J$2:$J$44,MATCH($B184,'Verified Model &amp; Cartridge Ref'!$A$2:$A$44,0)),"Open CellFit Page"),"Pick a listed model"))</f>
        <v/>
      </c>
      <c r="M184" s="7" t="str">
        <f>IF($B184="","",IFERROR(INDEX('Verified Model &amp; Cartridge Ref'!$I$2:$I$44,MATCH($B184,'Verified Model &amp; Cartridge Ref'!$A$2:$A$44,0)),"Pick a listed model"))</f>
        <v/>
      </c>
    </row>
    <row r="185" spans="1:13" x14ac:dyDescent="0.25">
      <c r="A185" s="5"/>
      <c r="B185" s="5"/>
      <c r="C185" s="5"/>
      <c r="D185" s="6"/>
      <c r="E185" s="7" t="str">
        <f>IF($B185="","",IFERROR(INDEX('Verified Model &amp; Cartridge Ref'!$C$2:$C$44,MATCH($B185,'Verified Model &amp; Cartridge Ref'!$A$2:$A$44,0)),"Pick a listed model"))</f>
        <v/>
      </c>
      <c r="F185" s="7" t="str">
        <f>IF($B185="","",IFERROR(INDEX('Verified Model &amp; Cartridge Ref'!$D$2:$D$44,MATCH($B185,'Verified Model &amp; Cartridge Ref'!$A$2:$A$44,0)),"Pick a listed model"))</f>
        <v/>
      </c>
      <c r="G185" s="7" t="str">
        <f>IF($B185="","",IFERROR(INDEX('Verified Model &amp; Cartridge Ref'!$E$2:$E$44,MATCH($B185,'Verified Model &amp; Cartridge Ref'!$A$2:$A$44,0)),"Pick a listed model"))</f>
        <v/>
      </c>
      <c r="H185" s="7" t="str">
        <f>IF($B185="","",IFERROR(INDEX('Verified Model &amp; Cartridge Ref'!$F$2:$F$44,MATCH($B185,'Verified Model &amp; Cartridge Ref'!$A$2:$A$44,0)),"Pick a listed model"))</f>
        <v/>
      </c>
      <c r="I185" s="8" t="str">
        <f>IF($D185="","",EDATE($D185,36))</f>
        <v/>
      </c>
      <c r="J185" s="7" t="str">
        <f>IF($I185="","",IF($I185&lt;TODAY(),"OVERDUE",IF($I185-TODAY()&lt;=90,"Due within 90 days","OK")))</f>
        <v/>
      </c>
      <c r="K185" s="9" t="str">
        <f>IF($B185="","",IFERROR(HYPERLINK(INDEX('Verified Model &amp; Cartridge Ref'!$J$2:$J$44,MATCH($B185,'Verified Model &amp; Cartridge Ref'!$A$2:$A$44,0))&amp;"#buy",INDEX('Verified Model &amp; Cartridge Ref'!$K$2:$K$44,MATCH($B185,'Verified Model &amp; Cartridge Ref'!$A$2:$A$44,0))),"Pick a listed model"))</f>
        <v/>
      </c>
      <c r="L185" s="9" t="str">
        <f>IF($B185="","",IFERROR(HYPERLINK(INDEX('Verified Model &amp; Cartridge Ref'!$J$2:$J$44,MATCH($B185,'Verified Model &amp; Cartridge Ref'!$A$2:$A$44,0)),"Open CellFit Page"),"Pick a listed model"))</f>
        <v/>
      </c>
      <c r="M185" s="7" t="str">
        <f>IF($B185="","",IFERROR(INDEX('Verified Model &amp; Cartridge Ref'!$I$2:$I$44,MATCH($B185,'Verified Model &amp; Cartridge Ref'!$A$2:$A$44,0)),"Pick a listed model"))</f>
        <v/>
      </c>
    </row>
    <row r="186" spans="1:13" x14ac:dyDescent="0.25">
      <c r="A186" s="5"/>
      <c r="B186" s="5"/>
      <c r="C186" s="5"/>
      <c r="D186" s="6"/>
      <c r="E186" s="7" t="str">
        <f>IF($B186="","",IFERROR(INDEX('Verified Model &amp; Cartridge Ref'!$C$2:$C$44,MATCH($B186,'Verified Model &amp; Cartridge Ref'!$A$2:$A$44,0)),"Pick a listed model"))</f>
        <v/>
      </c>
      <c r="F186" s="7" t="str">
        <f>IF($B186="","",IFERROR(INDEX('Verified Model &amp; Cartridge Ref'!$D$2:$D$44,MATCH($B186,'Verified Model &amp; Cartridge Ref'!$A$2:$A$44,0)),"Pick a listed model"))</f>
        <v/>
      </c>
      <c r="G186" s="7" t="str">
        <f>IF($B186="","",IFERROR(INDEX('Verified Model &amp; Cartridge Ref'!$E$2:$E$44,MATCH($B186,'Verified Model &amp; Cartridge Ref'!$A$2:$A$44,0)),"Pick a listed model"))</f>
        <v/>
      </c>
      <c r="H186" s="7" t="str">
        <f>IF($B186="","",IFERROR(INDEX('Verified Model &amp; Cartridge Ref'!$F$2:$F$44,MATCH($B186,'Verified Model &amp; Cartridge Ref'!$A$2:$A$44,0)),"Pick a listed model"))</f>
        <v/>
      </c>
      <c r="I186" s="8" t="str">
        <f>IF($D186="","",EDATE($D186,36))</f>
        <v/>
      </c>
      <c r="J186" s="7" t="str">
        <f>IF($I186="","",IF($I186&lt;TODAY(),"OVERDUE",IF($I186-TODAY()&lt;=90,"Due within 90 days","OK")))</f>
        <v/>
      </c>
      <c r="K186" s="9" t="str">
        <f>IF($B186="","",IFERROR(HYPERLINK(INDEX('Verified Model &amp; Cartridge Ref'!$J$2:$J$44,MATCH($B186,'Verified Model &amp; Cartridge Ref'!$A$2:$A$44,0))&amp;"#buy",INDEX('Verified Model &amp; Cartridge Ref'!$K$2:$K$44,MATCH($B186,'Verified Model &amp; Cartridge Ref'!$A$2:$A$44,0))),"Pick a listed model"))</f>
        <v/>
      </c>
      <c r="L186" s="9" t="str">
        <f>IF($B186="","",IFERROR(HYPERLINK(INDEX('Verified Model &amp; Cartridge Ref'!$J$2:$J$44,MATCH($B186,'Verified Model &amp; Cartridge Ref'!$A$2:$A$44,0)),"Open CellFit Page"),"Pick a listed model"))</f>
        <v/>
      </c>
      <c r="M186" s="7" t="str">
        <f>IF($B186="","",IFERROR(INDEX('Verified Model &amp; Cartridge Ref'!$I$2:$I$44,MATCH($B186,'Verified Model &amp; Cartridge Ref'!$A$2:$A$44,0)),"Pick a listed model"))</f>
        <v/>
      </c>
    </row>
    <row r="187" spans="1:13" x14ac:dyDescent="0.25">
      <c r="A187" s="5"/>
      <c r="B187" s="5"/>
      <c r="C187" s="5"/>
      <c r="D187" s="6"/>
      <c r="E187" s="7" t="str">
        <f>IF($B187="","",IFERROR(INDEX('Verified Model &amp; Cartridge Ref'!$C$2:$C$44,MATCH($B187,'Verified Model &amp; Cartridge Ref'!$A$2:$A$44,0)),"Pick a listed model"))</f>
        <v/>
      </c>
      <c r="F187" s="7" t="str">
        <f>IF($B187="","",IFERROR(INDEX('Verified Model &amp; Cartridge Ref'!$D$2:$D$44,MATCH($B187,'Verified Model &amp; Cartridge Ref'!$A$2:$A$44,0)),"Pick a listed model"))</f>
        <v/>
      </c>
      <c r="G187" s="7" t="str">
        <f>IF($B187="","",IFERROR(INDEX('Verified Model &amp; Cartridge Ref'!$E$2:$E$44,MATCH($B187,'Verified Model &amp; Cartridge Ref'!$A$2:$A$44,0)),"Pick a listed model"))</f>
        <v/>
      </c>
      <c r="H187" s="7" t="str">
        <f>IF($B187="","",IFERROR(INDEX('Verified Model &amp; Cartridge Ref'!$F$2:$F$44,MATCH($B187,'Verified Model &amp; Cartridge Ref'!$A$2:$A$44,0)),"Pick a listed model"))</f>
        <v/>
      </c>
      <c r="I187" s="8" t="str">
        <f>IF($D187="","",EDATE($D187,36))</f>
        <v/>
      </c>
      <c r="J187" s="7" t="str">
        <f>IF($I187="","",IF($I187&lt;TODAY(),"OVERDUE",IF($I187-TODAY()&lt;=90,"Due within 90 days","OK")))</f>
        <v/>
      </c>
      <c r="K187" s="9" t="str">
        <f>IF($B187="","",IFERROR(HYPERLINK(INDEX('Verified Model &amp; Cartridge Ref'!$J$2:$J$44,MATCH($B187,'Verified Model &amp; Cartridge Ref'!$A$2:$A$44,0))&amp;"#buy",INDEX('Verified Model &amp; Cartridge Ref'!$K$2:$K$44,MATCH($B187,'Verified Model &amp; Cartridge Ref'!$A$2:$A$44,0))),"Pick a listed model"))</f>
        <v/>
      </c>
      <c r="L187" s="9" t="str">
        <f>IF($B187="","",IFERROR(HYPERLINK(INDEX('Verified Model &amp; Cartridge Ref'!$J$2:$J$44,MATCH($B187,'Verified Model &amp; Cartridge Ref'!$A$2:$A$44,0)),"Open CellFit Page"),"Pick a listed model"))</f>
        <v/>
      </c>
      <c r="M187" s="7" t="str">
        <f>IF($B187="","",IFERROR(INDEX('Verified Model &amp; Cartridge Ref'!$I$2:$I$44,MATCH($B187,'Verified Model &amp; Cartridge Ref'!$A$2:$A$44,0)),"Pick a listed model"))</f>
        <v/>
      </c>
    </row>
    <row r="188" spans="1:13" x14ac:dyDescent="0.25">
      <c r="A188" s="5"/>
      <c r="B188" s="5"/>
      <c r="C188" s="5"/>
      <c r="D188" s="6"/>
      <c r="E188" s="7" t="str">
        <f>IF($B188="","",IFERROR(INDEX('Verified Model &amp; Cartridge Ref'!$C$2:$C$44,MATCH($B188,'Verified Model &amp; Cartridge Ref'!$A$2:$A$44,0)),"Pick a listed model"))</f>
        <v/>
      </c>
      <c r="F188" s="7" t="str">
        <f>IF($B188="","",IFERROR(INDEX('Verified Model &amp; Cartridge Ref'!$D$2:$D$44,MATCH($B188,'Verified Model &amp; Cartridge Ref'!$A$2:$A$44,0)),"Pick a listed model"))</f>
        <v/>
      </c>
      <c r="G188" s="7" t="str">
        <f>IF($B188="","",IFERROR(INDEX('Verified Model &amp; Cartridge Ref'!$E$2:$E$44,MATCH($B188,'Verified Model &amp; Cartridge Ref'!$A$2:$A$44,0)),"Pick a listed model"))</f>
        <v/>
      </c>
      <c r="H188" s="7" t="str">
        <f>IF($B188="","",IFERROR(INDEX('Verified Model &amp; Cartridge Ref'!$F$2:$F$44,MATCH($B188,'Verified Model &amp; Cartridge Ref'!$A$2:$A$44,0)),"Pick a listed model"))</f>
        <v/>
      </c>
      <c r="I188" s="8" t="str">
        <f>IF($D188="","",EDATE($D188,36))</f>
        <v/>
      </c>
      <c r="J188" s="7" t="str">
        <f>IF($I188="","",IF($I188&lt;TODAY(),"OVERDUE",IF($I188-TODAY()&lt;=90,"Due within 90 days","OK")))</f>
        <v/>
      </c>
      <c r="K188" s="9" t="str">
        <f>IF($B188="","",IFERROR(HYPERLINK(INDEX('Verified Model &amp; Cartridge Ref'!$J$2:$J$44,MATCH($B188,'Verified Model &amp; Cartridge Ref'!$A$2:$A$44,0))&amp;"#buy",INDEX('Verified Model &amp; Cartridge Ref'!$K$2:$K$44,MATCH($B188,'Verified Model &amp; Cartridge Ref'!$A$2:$A$44,0))),"Pick a listed model"))</f>
        <v/>
      </c>
      <c r="L188" s="9" t="str">
        <f>IF($B188="","",IFERROR(HYPERLINK(INDEX('Verified Model &amp; Cartridge Ref'!$J$2:$J$44,MATCH($B188,'Verified Model &amp; Cartridge Ref'!$A$2:$A$44,0)),"Open CellFit Page"),"Pick a listed model"))</f>
        <v/>
      </c>
      <c r="M188" s="7" t="str">
        <f>IF($B188="","",IFERROR(INDEX('Verified Model &amp; Cartridge Ref'!$I$2:$I$44,MATCH($B188,'Verified Model &amp; Cartridge Ref'!$A$2:$A$44,0)),"Pick a listed model"))</f>
        <v/>
      </c>
    </row>
    <row r="189" spans="1:13" x14ac:dyDescent="0.25">
      <c r="A189" s="5"/>
      <c r="B189" s="5"/>
      <c r="C189" s="5"/>
      <c r="D189" s="6"/>
      <c r="E189" s="7" t="str">
        <f>IF($B189="","",IFERROR(INDEX('Verified Model &amp; Cartridge Ref'!$C$2:$C$44,MATCH($B189,'Verified Model &amp; Cartridge Ref'!$A$2:$A$44,0)),"Pick a listed model"))</f>
        <v/>
      </c>
      <c r="F189" s="7" t="str">
        <f>IF($B189="","",IFERROR(INDEX('Verified Model &amp; Cartridge Ref'!$D$2:$D$44,MATCH($B189,'Verified Model &amp; Cartridge Ref'!$A$2:$A$44,0)),"Pick a listed model"))</f>
        <v/>
      </c>
      <c r="G189" s="7" t="str">
        <f>IF($B189="","",IFERROR(INDEX('Verified Model &amp; Cartridge Ref'!$E$2:$E$44,MATCH($B189,'Verified Model &amp; Cartridge Ref'!$A$2:$A$44,0)),"Pick a listed model"))</f>
        <v/>
      </c>
      <c r="H189" s="7" t="str">
        <f>IF($B189="","",IFERROR(INDEX('Verified Model &amp; Cartridge Ref'!$F$2:$F$44,MATCH($B189,'Verified Model &amp; Cartridge Ref'!$A$2:$A$44,0)),"Pick a listed model"))</f>
        <v/>
      </c>
      <c r="I189" s="8" t="str">
        <f>IF($D189="","",EDATE($D189,36))</f>
        <v/>
      </c>
      <c r="J189" s="7" t="str">
        <f>IF($I189="","",IF($I189&lt;TODAY(),"OVERDUE",IF($I189-TODAY()&lt;=90,"Due within 90 days","OK")))</f>
        <v/>
      </c>
      <c r="K189" s="9" t="str">
        <f>IF($B189="","",IFERROR(HYPERLINK(INDEX('Verified Model &amp; Cartridge Ref'!$J$2:$J$44,MATCH($B189,'Verified Model &amp; Cartridge Ref'!$A$2:$A$44,0))&amp;"#buy",INDEX('Verified Model &amp; Cartridge Ref'!$K$2:$K$44,MATCH($B189,'Verified Model &amp; Cartridge Ref'!$A$2:$A$44,0))),"Pick a listed model"))</f>
        <v/>
      </c>
      <c r="L189" s="9" t="str">
        <f>IF($B189="","",IFERROR(HYPERLINK(INDEX('Verified Model &amp; Cartridge Ref'!$J$2:$J$44,MATCH($B189,'Verified Model &amp; Cartridge Ref'!$A$2:$A$44,0)),"Open CellFit Page"),"Pick a listed model"))</f>
        <v/>
      </c>
      <c r="M189" s="7" t="str">
        <f>IF($B189="","",IFERROR(INDEX('Verified Model &amp; Cartridge Ref'!$I$2:$I$44,MATCH($B189,'Verified Model &amp; Cartridge Ref'!$A$2:$A$44,0)),"Pick a listed model"))</f>
        <v/>
      </c>
    </row>
    <row r="190" spans="1:13" x14ac:dyDescent="0.25">
      <c r="A190" s="5"/>
      <c r="B190" s="5"/>
      <c r="C190" s="5"/>
      <c r="D190" s="6"/>
      <c r="E190" s="7" t="str">
        <f>IF($B190="","",IFERROR(INDEX('Verified Model &amp; Cartridge Ref'!$C$2:$C$44,MATCH($B190,'Verified Model &amp; Cartridge Ref'!$A$2:$A$44,0)),"Pick a listed model"))</f>
        <v/>
      </c>
      <c r="F190" s="7" t="str">
        <f>IF($B190="","",IFERROR(INDEX('Verified Model &amp; Cartridge Ref'!$D$2:$D$44,MATCH($B190,'Verified Model &amp; Cartridge Ref'!$A$2:$A$44,0)),"Pick a listed model"))</f>
        <v/>
      </c>
      <c r="G190" s="7" t="str">
        <f>IF($B190="","",IFERROR(INDEX('Verified Model &amp; Cartridge Ref'!$E$2:$E$44,MATCH($B190,'Verified Model &amp; Cartridge Ref'!$A$2:$A$44,0)),"Pick a listed model"))</f>
        <v/>
      </c>
      <c r="H190" s="7" t="str">
        <f>IF($B190="","",IFERROR(INDEX('Verified Model &amp; Cartridge Ref'!$F$2:$F$44,MATCH($B190,'Verified Model &amp; Cartridge Ref'!$A$2:$A$44,0)),"Pick a listed model"))</f>
        <v/>
      </c>
      <c r="I190" s="8" t="str">
        <f>IF($D190="","",EDATE($D190,36))</f>
        <v/>
      </c>
      <c r="J190" s="7" t="str">
        <f>IF($I190="","",IF($I190&lt;TODAY(),"OVERDUE",IF($I190-TODAY()&lt;=90,"Due within 90 days","OK")))</f>
        <v/>
      </c>
      <c r="K190" s="9" t="str">
        <f>IF($B190="","",IFERROR(HYPERLINK(INDEX('Verified Model &amp; Cartridge Ref'!$J$2:$J$44,MATCH($B190,'Verified Model &amp; Cartridge Ref'!$A$2:$A$44,0))&amp;"#buy",INDEX('Verified Model &amp; Cartridge Ref'!$K$2:$K$44,MATCH($B190,'Verified Model &amp; Cartridge Ref'!$A$2:$A$44,0))),"Pick a listed model"))</f>
        <v/>
      </c>
      <c r="L190" s="9" t="str">
        <f>IF($B190="","",IFERROR(HYPERLINK(INDEX('Verified Model &amp; Cartridge Ref'!$J$2:$J$44,MATCH($B190,'Verified Model &amp; Cartridge Ref'!$A$2:$A$44,0)),"Open CellFit Page"),"Pick a listed model"))</f>
        <v/>
      </c>
      <c r="M190" s="7" t="str">
        <f>IF($B190="","",IFERROR(INDEX('Verified Model &amp; Cartridge Ref'!$I$2:$I$44,MATCH($B190,'Verified Model &amp; Cartridge Ref'!$A$2:$A$44,0)),"Pick a listed model"))</f>
        <v/>
      </c>
    </row>
    <row r="191" spans="1:13" x14ac:dyDescent="0.25">
      <c r="A191" s="5"/>
      <c r="B191" s="5"/>
      <c r="C191" s="5"/>
      <c r="D191" s="6"/>
      <c r="E191" s="7" t="str">
        <f>IF($B191="","",IFERROR(INDEX('Verified Model &amp; Cartridge Ref'!$C$2:$C$44,MATCH($B191,'Verified Model &amp; Cartridge Ref'!$A$2:$A$44,0)),"Pick a listed model"))</f>
        <v/>
      </c>
      <c r="F191" s="7" t="str">
        <f>IF($B191="","",IFERROR(INDEX('Verified Model &amp; Cartridge Ref'!$D$2:$D$44,MATCH($B191,'Verified Model &amp; Cartridge Ref'!$A$2:$A$44,0)),"Pick a listed model"))</f>
        <v/>
      </c>
      <c r="G191" s="7" t="str">
        <f>IF($B191="","",IFERROR(INDEX('Verified Model &amp; Cartridge Ref'!$E$2:$E$44,MATCH($B191,'Verified Model &amp; Cartridge Ref'!$A$2:$A$44,0)),"Pick a listed model"))</f>
        <v/>
      </c>
      <c r="H191" s="7" t="str">
        <f>IF($B191="","",IFERROR(INDEX('Verified Model &amp; Cartridge Ref'!$F$2:$F$44,MATCH($B191,'Verified Model &amp; Cartridge Ref'!$A$2:$A$44,0)),"Pick a listed model"))</f>
        <v/>
      </c>
      <c r="I191" s="8" t="str">
        <f>IF($D191="","",EDATE($D191,36))</f>
        <v/>
      </c>
      <c r="J191" s="7" t="str">
        <f>IF($I191="","",IF($I191&lt;TODAY(),"OVERDUE",IF($I191-TODAY()&lt;=90,"Due within 90 days","OK")))</f>
        <v/>
      </c>
      <c r="K191" s="9" t="str">
        <f>IF($B191="","",IFERROR(HYPERLINK(INDEX('Verified Model &amp; Cartridge Ref'!$J$2:$J$44,MATCH($B191,'Verified Model &amp; Cartridge Ref'!$A$2:$A$44,0))&amp;"#buy",INDEX('Verified Model &amp; Cartridge Ref'!$K$2:$K$44,MATCH($B191,'Verified Model &amp; Cartridge Ref'!$A$2:$A$44,0))),"Pick a listed model"))</f>
        <v/>
      </c>
      <c r="L191" s="9" t="str">
        <f>IF($B191="","",IFERROR(HYPERLINK(INDEX('Verified Model &amp; Cartridge Ref'!$J$2:$J$44,MATCH($B191,'Verified Model &amp; Cartridge Ref'!$A$2:$A$44,0)),"Open CellFit Page"),"Pick a listed model"))</f>
        <v/>
      </c>
      <c r="M191" s="7" t="str">
        <f>IF($B191="","",IFERROR(INDEX('Verified Model &amp; Cartridge Ref'!$I$2:$I$44,MATCH($B191,'Verified Model &amp; Cartridge Ref'!$A$2:$A$44,0)),"Pick a listed model"))</f>
        <v/>
      </c>
    </row>
    <row r="192" spans="1:13" x14ac:dyDescent="0.25">
      <c r="A192" s="5"/>
      <c r="B192" s="5"/>
      <c r="C192" s="5"/>
      <c r="D192" s="6"/>
      <c r="E192" s="7" t="str">
        <f>IF($B192="","",IFERROR(INDEX('Verified Model &amp; Cartridge Ref'!$C$2:$C$44,MATCH($B192,'Verified Model &amp; Cartridge Ref'!$A$2:$A$44,0)),"Pick a listed model"))</f>
        <v/>
      </c>
      <c r="F192" s="7" t="str">
        <f>IF($B192="","",IFERROR(INDEX('Verified Model &amp; Cartridge Ref'!$D$2:$D$44,MATCH($B192,'Verified Model &amp; Cartridge Ref'!$A$2:$A$44,0)),"Pick a listed model"))</f>
        <v/>
      </c>
      <c r="G192" s="7" t="str">
        <f>IF($B192="","",IFERROR(INDEX('Verified Model &amp; Cartridge Ref'!$E$2:$E$44,MATCH($B192,'Verified Model &amp; Cartridge Ref'!$A$2:$A$44,0)),"Pick a listed model"))</f>
        <v/>
      </c>
      <c r="H192" s="7" t="str">
        <f>IF($B192="","",IFERROR(INDEX('Verified Model &amp; Cartridge Ref'!$F$2:$F$44,MATCH($B192,'Verified Model &amp; Cartridge Ref'!$A$2:$A$44,0)),"Pick a listed model"))</f>
        <v/>
      </c>
      <c r="I192" s="8" t="str">
        <f>IF($D192="","",EDATE($D192,36))</f>
        <v/>
      </c>
      <c r="J192" s="7" t="str">
        <f>IF($I192="","",IF($I192&lt;TODAY(),"OVERDUE",IF($I192-TODAY()&lt;=90,"Due within 90 days","OK")))</f>
        <v/>
      </c>
      <c r="K192" s="9" t="str">
        <f>IF($B192="","",IFERROR(HYPERLINK(INDEX('Verified Model &amp; Cartridge Ref'!$J$2:$J$44,MATCH($B192,'Verified Model &amp; Cartridge Ref'!$A$2:$A$44,0))&amp;"#buy",INDEX('Verified Model &amp; Cartridge Ref'!$K$2:$K$44,MATCH($B192,'Verified Model &amp; Cartridge Ref'!$A$2:$A$44,0))),"Pick a listed model"))</f>
        <v/>
      </c>
      <c r="L192" s="9" t="str">
        <f>IF($B192="","",IFERROR(HYPERLINK(INDEX('Verified Model &amp; Cartridge Ref'!$J$2:$J$44,MATCH($B192,'Verified Model &amp; Cartridge Ref'!$A$2:$A$44,0)),"Open CellFit Page"),"Pick a listed model"))</f>
        <v/>
      </c>
      <c r="M192" s="7" t="str">
        <f>IF($B192="","",IFERROR(INDEX('Verified Model &amp; Cartridge Ref'!$I$2:$I$44,MATCH($B192,'Verified Model &amp; Cartridge Ref'!$A$2:$A$44,0)),"Pick a listed model"))</f>
        <v/>
      </c>
    </row>
    <row r="193" spans="1:13" x14ac:dyDescent="0.25">
      <c r="A193" s="5"/>
      <c r="B193" s="5"/>
      <c r="C193" s="5"/>
      <c r="D193" s="6"/>
      <c r="E193" s="7" t="str">
        <f>IF($B193="","",IFERROR(INDEX('Verified Model &amp; Cartridge Ref'!$C$2:$C$44,MATCH($B193,'Verified Model &amp; Cartridge Ref'!$A$2:$A$44,0)),"Pick a listed model"))</f>
        <v/>
      </c>
      <c r="F193" s="7" t="str">
        <f>IF($B193="","",IFERROR(INDEX('Verified Model &amp; Cartridge Ref'!$D$2:$D$44,MATCH($B193,'Verified Model &amp; Cartridge Ref'!$A$2:$A$44,0)),"Pick a listed model"))</f>
        <v/>
      </c>
      <c r="G193" s="7" t="str">
        <f>IF($B193="","",IFERROR(INDEX('Verified Model &amp; Cartridge Ref'!$E$2:$E$44,MATCH($B193,'Verified Model &amp; Cartridge Ref'!$A$2:$A$44,0)),"Pick a listed model"))</f>
        <v/>
      </c>
      <c r="H193" s="7" t="str">
        <f>IF($B193="","",IFERROR(INDEX('Verified Model &amp; Cartridge Ref'!$F$2:$F$44,MATCH($B193,'Verified Model &amp; Cartridge Ref'!$A$2:$A$44,0)),"Pick a listed model"))</f>
        <v/>
      </c>
      <c r="I193" s="8" t="str">
        <f>IF($D193="","",EDATE($D193,36))</f>
        <v/>
      </c>
      <c r="J193" s="7" t="str">
        <f>IF($I193="","",IF($I193&lt;TODAY(),"OVERDUE",IF($I193-TODAY()&lt;=90,"Due within 90 days","OK")))</f>
        <v/>
      </c>
      <c r="K193" s="9" t="str">
        <f>IF($B193="","",IFERROR(HYPERLINK(INDEX('Verified Model &amp; Cartridge Ref'!$J$2:$J$44,MATCH($B193,'Verified Model &amp; Cartridge Ref'!$A$2:$A$44,0))&amp;"#buy",INDEX('Verified Model &amp; Cartridge Ref'!$K$2:$K$44,MATCH($B193,'Verified Model &amp; Cartridge Ref'!$A$2:$A$44,0))),"Pick a listed model"))</f>
        <v/>
      </c>
      <c r="L193" s="9" t="str">
        <f>IF($B193="","",IFERROR(HYPERLINK(INDEX('Verified Model &amp; Cartridge Ref'!$J$2:$J$44,MATCH($B193,'Verified Model &amp; Cartridge Ref'!$A$2:$A$44,0)),"Open CellFit Page"),"Pick a listed model"))</f>
        <v/>
      </c>
      <c r="M193" s="7" t="str">
        <f>IF($B193="","",IFERROR(INDEX('Verified Model &amp; Cartridge Ref'!$I$2:$I$44,MATCH($B193,'Verified Model &amp; Cartridge Ref'!$A$2:$A$44,0)),"Pick a listed model"))</f>
        <v/>
      </c>
    </row>
    <row r="194" spans="1:13" x14ac:dyDescent="0.25">
      <c r="A194" s="5"/>
      <c r="B194" s="5"/>
      <c r="C194" s="5"/>
      <c r="D194" s="6"/>
      <c r="E194" s="7" t="str">
        <f>IF($B194="","",IFERROR(INDEX('Verified Model &amp; Cartridge Ref'!$C$2:$C$44,MATCH($B194,'Verified Model &amp; Cartridge Ref'!$A$2:$A$44,0)),"Pick a listed model"))</f>
        <v/>
      </c>
      <c r="F194" s="7" t="str">
        <f>IF($B194="","",IFERROR(INDEX('Verified Model &amp; Cartridge Ref'!$D$2:$D$44,MATCH($B194,'Verified Model &amp; Cartridge Ref'!$A$2:$A$44,0)),"Pick a listed model"))</f>
        <v/>
      </c>
      <c r="G194" s="7" t="str">
        <f>IF($B194="","",IFERROR(INDEX('Verified Model &amp; Cartridge Ref'!$E$2:$E$44,MATCH($B194,'Verified Model &amp; Cartridge Ref'!$A$2:$A$44,0)),"Pick a listed model"))</f>
        <v/>
      </c>
      <c r="H194" s="7" t="str">
        <f>IF($B194="","",IFERROR(INDEX('Verified Model &amp; Cartridge Ref'!$F$2:$F$44,MATCH($B194,'Verified Model &amp; Cartridge Ref'!$A$2:$A$44,0)),"Pick a listed model"))</f>
        <v/>
      </c>
      <c r="I194" s="8" t="str">
        <f>IF($D194="","",EDATE($D194,36))</f>
        <v/>
      </c>
      <c r="J194" s="7" t="str">
        <f>IF($I194="","",IF($I194&lt;TODAY(),"OVERDUE",IF($I194-TODAY()&lt;=90,"Due within 90 days","OK")))</f>
        <v/>
      </c>
      <c r="K194" s="9" t="str">
        <f>IF($B194="","",IFERROR(HYPERLINK(INDEX('Verified Model &amp; Cartridge Ref'!$J$2:$J$44,MATCH($B194,'Verified Model &amp; Cartridge Ref'!$A$2:$A$44,0))&amp;"#buy",INDEX('Verified Model &amp; Cartridge Ref'!$K$2:$K$44,MATCH($B194,'Verified Model &amp; Cartridge Ref'!$A$2:$A$44,0))),"Pick a listed model"))</f>
        <v/>
      </c>
      <c r="L194" s="9" t="str">
        <f>IF($B194="","",IFERROR(HYPERLINK(INDEX('Verified Model &amp; Cartridge Ref'!$J$2:$J$44,MATCH($B194,'Verified Model &amp; Cartridge Ref'!$A$2:$A$44,0)),"Open CellFit Page"),"Pick a listed model"))</f>
        <v/>
      </c>
      <c r="M194" s="7" t="str">
        <f>IF($B194="","",IFERROR(INDEX('Verified Model &amp; Cartridge Ref'!$I$2:$I$44,MATCH($B194,'Verified Model &amp; Cartridge Ref'!$A$2:$A$44,0)),"Pick a listed model"))</f>
        <v/>
      </c>
    </row>
    <row r="195" spans="1:13" x14ac:dyDescent="0.25">
      <c r="A195" s="5"/>
      <c r="B195" s="5"/>
      <c r="C195" s="5"/>
      <c r="D195" s="6"/>
      <c r="E195" s="7" t="str">
        <f>IF($B195="","",IFERROR(INDEX('Verified Model &amp; Cartridge Ref'!$C$2:$C$44,MATCH($B195,'Verified Model &amp; Cartridge Ref'!$A$2:$A$44,0)),"Pick a listed model"))</f>
        <v/>
      </c>
      <c r="F195" s="7" t="str">
        <f>IF($B195="","",IFERROR(INDEX('Verified Model &amp; Cartridge Ref'!$D$2:$D$44,MATCH($B195,'Verified Model &amp; Cartridge Ref'!$A$2:$A$44,0)),"Pick a listed model"))</f>
        <v/>
      </c>
      <c r="G195" s="7" t="str">
        <f>IF($B195="","",IFERROR(INDEX('Verified Model &amp; Cartridge Ref'!$E$2:$E$44,MATCH($B195,'Verified Model &amp; Cartridge Ref'!$A$2:$A$44,0)),"Pick a listed model"))</f>
        <v/>
      </c>
      <c r="H195" s="7" t="str">
        <f>IF($B195="","",IFERROR(INDEX('Verified Model &amp; Cartridge Ref'!$F$2:$F$44,MATCH($B195,'Verified Model &amp; Cartridge Ref'!$A$2:$A$44,0)),"Pick a listed model"))</f>
        <v/>
      </c>
      <c r="I195" s="8" t="str">
        <f>IF($D195="","",EDATE($D195,36))</f>
        <v/>
      </c>
      <c r="J195" s="7" t="str">
        <f>IF($I195="","",IF($I195&lt;TODAY(),"OVERDUE",IF($I195-TODAY()&lt;=90,"Due within 90 days","OK")))</f>
        <v/>
      </c>
      <c r="K195" s="9" t="str">
        <f>IF($B195="","",IFERROR(HYPERLINK(INDEX('Verified Model &amp; Cartridge Ref'!$J$2:$J$44,MATCH($B195,'Verified Model &amp; Cartridge Ref'!$A$2:$A$44,0))&amp;"#buy",INDEX('Verified Model &amp; Cartridge Ref'!$K$2:$K$44,MATCH($B195,'Verified Model &amp; Cartridge Ref'!$A$2:$A$44,0))),"Pick a listed model"))</f>
        <v/>
      </c>
      <c r="L195" s="9" t="str">
        <f>IF($B195="","",IFERROR(HYPERLINK(INDEX('Verified Model &amp; Cartridge Ref'!$J$2:$J$44,MATCH($B195,'Verified Model &amp; Cartridge Ref'!$A$2:$A$44,0)),"Open CellFit Page"),"Pick a listed model"))</f>
        <v/>
      </c>
      <c r="M195" s="7" t="str">
        <f>IF($B195="","",IFERROR(INDEX('Verified Model &amp; Cartridge Ref'!$I$2:$I$44,MATCH($B195,'Verified Model &amp; Cartridge Ref'!$A$2:$A$44,0)),"Pick a listed model"))</f>
        <v/>
      </c>
    </row>
    <row r="196" spans="1:13" x14ac:dyDescent="0.25">
      <c r="A196" s="5"/>
      <c r="B196" s="5"/>
      <c r="C196" s="5"/>
      <c r="D196" s="6"/>
      <c r="E196" s="7" t="str">
        <f>IF($B196="","",IFERROR(INDEX('Verified Model &amp; Cartridge Ref'!$C$2:$C$44,MATCH($B196,'Verified Model &amp; Cartridge Ref'!$A$2:$A$44,0)),"Pick a listed model"))</f>
        <v/>
      </c>
      <c r="F196" s="7" t="str">
        <f>IF($B196="","",IFERROR(INDEX('Verified Model &amp; Cartridge Ref'!$D$2:$D$44,MATCH($B196,'Verified Model &amp; Cartridge Ref'!$A$2:$A$44,0)),"Pick a listed model"))</f>
        <v/>
      </c>
      <c r="G196" s="7" t="str">
        <f>IF($B196="","",IFERROR(INDEX('Verified Model &amp; Cartridge Ref'!$E$2:$E$44,MATCH($B196,'Verified Model &amp; Cartridge Ref'!$A$2:$A$44,0)),"Pick a listed model"))</f>
        <v/>
      </c>
      <c r="H196" s="7" t="str">
        <f>IF($B196="","",IFERROR(INDEX('Verified Model &amp; Cartridge Ref'!$F$2:$F$44,MATCH($B196,'Verified Model &amp; Cartridge Ref'!$A$2:$A$44,0)),"Pick a listed model"))</f>
        <v/>
      </c>
      <c r="I196" s="8" t="str">
        <f>IF($D196="","",EDATE($D196,36))</f>
        <v/>
      </c>
      <c r="J196" s="7" t="str">
        <f>IF($I196="","",IF($I196&lt;TODAY(),"OVERDUE",IF($I196-TODAY()&lt;=90,"Due within 90 days","OK")))</f>
        <v/>
      </c>
      <c r="K196" s="9" t="str">
        <f>IF($B196="","",IFERROR(HYPERLINK(INDEX('Verified Model &amp; Cartridge Ref'!$J$2:$J$44,MATCH($B196,'Verified Model &amp; Cartridge Ref'!$A$2:$A$44,0))&amp;"#buy",INDEX('Verified Model &amp; Cartridge Ref'!$K$2:$K$44,MATCH($B196,'Verified Model &amp; Cartridge Ref'!$A$2:$A$44,0))),"Pick a listed model"))</f>
        <v/>
      </c>
      <c r="L196" s="9" t="str">
        <f>IF($B196="","",IFERROR(HYPERLINK(INDEX('Verified Model &amp; Cartridge Ref'!$J$2:$J$44,MATCH($B196,'Verified Model &amp; Cartridge Ref'!$A$2:$A$44,0)),"Open CellFit Page"),"Pick a listed model"))</f>
        <v/>
      </c>
      <c r="M196" s="7" t="str">
        <f>IF($B196="","",IFERROR(INDEX('Verified Model &amp; Cartridge Ref'!$I$2:$I$44,MATCH($B196,'Verified Model &amp; Cartridge Ref'!$A$2:$A$44,0)),"Pick a listed model"))</f>
        <v/>
      </c>
    </row>
    <row r="197" spans="1:13" x14ac:dyDescent="0.25">
      <c r="A197" s="5"/>
      <c r="B197" s="5"/>
      <c r="C197" s="5"/>
      <c r="D197" s="6"/>
      <c r="E197" s="7" t="str">
        <f>IF($B197="","",IFERROR(INDEX('Verified Model &amp; Cartridge Ref'!$C$2:$C$44,MATCH($B197,'Verified Model &amp; Cartridge Ref'!$A$2:$A$44,0)),"Pick a listed model"))</f>
        <v/>
      </c>
      <c r="F197" s="7" t="str">
        <f>IF($B197="","",IFERROR(INDEX('Verified Model &amp; Cartridge Ref'!$D$2:$D$44,MATCH($B197,'Verified Model &amp; Cartridge Ref'!$A$2:$A$44,0)),"Pick a listed model"))</f>
        <v/>
      </c>
      <c r="G197" s="7" t="str">
        <f>IF($B197="","",IFERROR(INDEX('Verified Model &amp; Cartridge Ref'!$E$2:$E$44,MATCH($B197,'Verified Model &amp; Cartridge Ref'!$A$2:$A$44,0)),"Pick a listed model"))</f>
        <v/>
      </c>
      <c r="H197" s="7" t="str">
        <f>IF($B197="","",IFERROR(INDEX('Verified Model &amp; Cartridge Ref'!$F$2:$F$44,MATCH($B197,'Verified Model &amp; Cartridge Ref'!$A$2:$A$44,0)),"Pick a listed model"))</f>
        <v/>
      </c>
      <c r="I197" s="8" t="str">
        <f>IF($D197="","",EDATE($D197,36))</f>
        <v/>
      </c>
      <c r="J197" s="7" t="str">
        <f>IF($I197="","",IF($I197&lt;TODAY(),"OVERDUE",IF($I197-TODAY()&lt;=90,"Due within 90 days","OK")))</f>
        <v/>
      </c>
      <c r="K197" s="9" t="str">
        <f>IF($B197="","",IFERROR(HYPERLINK(INDEX('Verified Model &amp; Cartridge Ref'!$J$2:$J$44,MATCH($B197,'Verified Model &amp; Cartridge Ref'!$A$2:$A$44,0))&amp;"#buy",INDEX('Verified Model &amp; Cartridge Ref'!$K$2:$K$44,MATCH($B197,'Verified Model &amp; Cartridge Ref'!$A$2:$A$44,0))),"Pick a listed model"))</f>
        <v/>
      </c>
      <c r="L197" s="9" t="str">
        <f>IF($B197="","",IFERROR(HYPERLINK(INDEX('Verified Model &amp; Cartridge Ref'!$J$2:$J$44,MATCH($B197,'Verified Model &amp; Cartridge Ref'!$A$2:$A$44,0)),"Open CellFit Page"),"Pick a listed model"))</f>
        <v/>
      </c>
      <c r="M197" s="7" t="str">
        <f>IF($B197="","",IFERROR(INDEX('Verified Model &amp; Cartridge Ref'!$I$2:$I$44,MATCH($B197,'Verified Model &amp; Cartridge Ref'!$A$2:$A$44,0)),"Pick a listed model"))</f>
        <v/>
      </c>
    </row>
    <row r="198" spans="1:13" x14ac:dyDescent="0.25">
      <c r="A198" s="5"/>
      <c r="B198" s="5"/>
      <c r="C198" s="5"/>
      <c r="D198" s="6"/>
      <c r="E198" s="7" t="str">
        <f>IF($B198="","",IFERROR(INDEX('Verified Model &amp; Cartridge Ref'!$C$2:$C$44,MATCH($B198,'Verified Model &amp; Cartridge Ref'!$A$2:$A$44,0)),"Pick a listed model"))</f>
        <v/>
      </c>
      <c r="F198" s="7" t="str">
        <f>IF($B198="","",IFERROR(INDEX('Verified Model &amp; Cartridge Ref'!$D$2:$D$44,MATCH($B198,'Verified Model &amp; Cartridge Ref'!$A$2:$A$44,0)),"Pick a listed model"))</f>
        <v/>
      </c>
      <c r="G198" s="7" t="str">
        <f>IF($B198="","",IFERROR(INDEX('Verified Model &amp; Cartridge Ref'!$E$2:$E$44,MATCH($B198,'Verified Model &amp; Cartridge Ref'!$A$2:$A$44,0)),"Pick a listed model"))</f>
        <v/>
      </c>
      <c r="H198" s="7" t="str">
        <f>IF($B198="","",IFERROR(INDEX('Verified Model &amp; Cartridge Ref'!$F$2:$F$44,MATCH($B198,'Verified Model &amp; Cartridge Ref'!$A$2:$A$44,0)),"Pick a listed model"))</f>
        <v/>
      </c>
      <c r="I198" s="8" t="str">
        <f>IF($D198="","",EDATE($D198,36))</f>
        <v/>
      </c>
      <c r="J198" s="7" t="str">
        <f>IF($I198="","",IF($I198&lt;TODAY(),"OVERDUE",IF($I198-TODAY()&lt;=90,"Due within 90 days","OK")))</f>
        <v/>
      </c>
      <c r="K198" s="9" t="str">
        <f>IF($B198="","",IFERROR(HYPERLINK(INDEX('Verified Model &amp; Cartridge Ref'!$J$2:$J$44,MATCH($B198,'Verified Model &amp; Cartridge Ref'!$A$2:$A$44,0))&amp;"#buy",INDEX('Verified Model &amp; Cartridge Ref'!$K$2:$K$44,MATCH($B198,'Verified Model &amp; Cartridge Ref'!$A$2:$A$44,0))),"Pick a listed model"))</f>
        <v/>
      </c>
      <c r="L198" s="9" t="str">
        <f>IF($B198="","",IFERROR(HYPERLINK(INDEX('Verified Model &amp; Cartridge Ref'!$J$2:$J$44,MATCH($B198,'Verified Model &amp; Cartridge Ref'!$A$2:$A$44,0)),"Open CellFit Page"),"Pick a listed model"))</f>
        <v/>
      </c>
      <c r="M198" s="7" t="str">
        <f>IF($B198="","",IFERROR(INDEX('Verified Model &amp; Cartridge Ref'!$I$2:$I$44,MATCH($B198,'Verified Model &amp; Cartridge Ref'!$A$2:$A$44,0)),"Pick a listed model"))</f>
        <v/>
      </c>
    </row>
    <row r="199" spans="1:13" x14ac:dyDescent="0.25">
      <c r="A199" s="5"/>
      <c r="B199" s="5"/>
      <c r="C199" s="5"/>
      <c r="D199" s="6"/>
      <c r="E199" s="7" t="str">
        <f>IF($B199="","",IFERROR(INDEX('Verified Model &amp; Cartridge Ref'!$C$2:$C$44,MATCH($B199,'Verified Model &amp; Cartridge Ref'!$A$2:$A$44,0)),"Pick a listed model"))</f>
        <v/>
      </c>
      <c r="F199" s="7" t="str">
        <f>IF($B199="","",IFERROR(INDEX('Verified Model &amp; Cartridge Ref'!$D$2:$D$44,MATCH($B199,'Verified Model &amp; Cartridge Ref'!$A$2:$A$44,0)),"Pick a listed model"))</f>
        <v/>
      </c>
      <c r="G199" s="7" t="str">
        <f>IF($B199="","",IFERROR(INDEX('Verified Model &amp; Cartridge Ref'!$E$2:$E$44,MATCH($B199,'Verified Model &amp; Cartridge Ref'!$A$2:$A$44,0)),"Pick a listed model"))</f>
        <v/>
      </c>
      <c r="H199" s="7" t="str">
        <f>IF($B199="","",IFERROR(INDEX('Verified Model &amp; Cartridge Ref'!$F$2:$F$44,MATCH($B199,'Verified Model &amp; Cartridge Ref'!$A$2:$A$44,0)),"Pick a listed model"))</f>
        <v/>
      </c>
      <c r="I199" s="8" t="str">
        <f>IF($D199="","",EDATE($D199,36))</f>
        <v/>
      </c>
      <c r="J199" s="7" t="str">
        <f>IF($I199="","",IF($I199&lt;TODAY(),"OVERDUE",IF($I199-TODAY()&lt;=90,"Due within 90 days","OK")))</f>
        <v/>
      </c>
      <c r="K199" s="9" t="str">
        <f>IF($B199="","",IFERROR(HYPERLINK(INDEX('Verified Model &amp; Cartridge Ref'!$J$2:$J$44,MATCH($B199,'Verified Model &amp; Cartridge Ref'!$A$2:$A$44,0))&amp;"#buy",INDEX('Verified Model &amp; Cartridge Ref'!$K$2:$K$44,MATCH($B199,'Verified Model &amp; Cartridge Ref'!$A$2:$A$44,0))),"Pick a listed model"))</f>
        <v/>
      </c>
      <c r="L199" s="9" t="str">
        <f>IF($B199="","",IFERROR(HYPERLINK(INDEX('Verified Model &amp; Cartridge Ref'!$J$2:$J$44,MATCH($B199,'Verified Model &amp; Cartridge Ref'!$A$2:$A$44,0)),"Open CellFit Page"),"Pick a listed model"))</f>
        <v/>
      </c>
      <c r="M199" s="7" t="str">
        <f>IF($B199="","",IFERROR(INDEX('Verified Model &amp; Cartridge Ref'!$I$2:$I$44,MATCH($B199,'Verified Model &amp; Cartridge Ref'!$A$2:$A$44,0)),"Pick a listed model"))</f>
        <v/>
      </c>
    </row>
    <row r="200" spans="1:13" x14ac:dyDescent="0.25">
      <c r="A200" s="5"/>
      <c r="B200" s="5"/>
      <c r="C200" s="5"/>
      <c r="D200" s="6"/>
      <c r="E200" s="7" t="str">
        <f>IF($B200="","",IFERROR(INDEX('Verified Model &amp; Cartridge Ref'!$C$2:$C$44,MATCH($B200,'Verified Model &amp; Cartridge Ref'!$A$2:$A$44,0)),"Pick a listed model"))</f>
        <v/>
      </c>
      <c r="F200" s="7" t="str">
        <f>IF($B200="","",IFERROR(INDEX('Verified Model &amp; Cartridge Ref'!$D$2:$D$44,MATCH($B200,'Verified Model &amp; Cartridge Ref'!$A$2:$A$44,0)),"Pick a listed model"))</f>
        <v/>
      </c>
      <c r="G200" s="7" t="str">
        <f>IF($B200="","",IFERROR(INDEX('Verified Model &amp; Cartridge Ref'!$E$2:$E$44,MATCH($B200,'Verified Model &amp; Cartridge Ref'!$A$2:$A$44,0)),"Pick a listed model"))</f>
        <v/>
      </c>
      <c r="H200" s="7" t="str">
        <f>IF($B200="","",IFERROR(INDEX('Verified Model &amp; Cartridge Ref'!$F$2:$F$44,MATCH($B200,'Verified Model &amp; Cartridge Ref'!$A$2:$A$44,0)),"Pick a listed model"))</f>
        <v/>
      </c>
      <c r="I200" s="8" t="str">
        <f>IF($D200="","",EDATE($D200,36))</f>
        <v/>
      </c>
      <c r="J200" s="7" t="str">
        <f>IF($I200="","",IF($I200&lt;TODAY(),"OVERDUE",IF($I200-TODAY()&lt;=90,"Due within 90 days","OK")))</f>
        <v/>
      </c>
      <c r="K200" s="9" t="str">
        <f>IF($B200="","",IFERROR(HYPERLINK(INDEX('Verified Model &amp; Cartridge Ref'!$J$2:$J$44,MATCH($B200,'Verified Model &amp; Cartridge Ref'!$A$2:$A$44,0))&amp;"#buy",INDEX('Verified Model &amp; Cartridge Ref'!$K$2:$K$44,MATCH($B200,'Verified Model &amp; Cartridge Ref'!$A$2:$A$44,0))),"Pick a listed model"))</f>
        <v/>
      </c>
      <c r="L200" s="9" t="str">
        <f>IF($B200="","",IFERROR(HYPERLINK(INDEX('Verified Model &amp; Cartridge Ref'!$J$2:$J$44,MATCH($B200,'Verified Model &amp; Cartridge Ref'!$A$2:$A$44,0)),"Open CellFit Page"),"Pick a listed model"))</f>
        <v/>
      </c>
      <c r="M200" s="7" t="str">
        <f>IF($B200="","",IFERROR(INDEX('Verified Model &amp; Cartridge Ref'!$I$2:$I$44,MATCH($B200,'Verified Model &amp; Cartridge Ref'!$A$2:$A$44,0)),"Pick a listed model"))</f>
        <v/>
      </c>
    </row>
    <row r="201" spans="1:13" x14ac:dyDescent="0.25">
      <c r="A201" s="5"/>
      <c r="B201" s="5"/>
      <c r="C201" s="5"/>
      <c r="D201" s="6"/>
      <c r="E201" s="7" t="str">
        <f>IF($B201="","",IFERROR(INDEX('Verified Model &amp; Cartridge Ref'!$C$2:$C$44,MATCH($B201,'Verified Model &amp; Cartridge Ref'!$A$2:$A$44,0)),"Pick a listed model"))</f>
        <v/>
      </c>
      <c r="F201" s="7" t="str">
        <f>IF($B201="","",IFERROR(INDEX('Verified Model &amp; Cartridge Ref'!$D$2:$D$44,MATCH($B201,'Verified Model &amp; Cartridge Ref'!$A$2:$A$44,0)),"Pick a listed model"))</f>
        <v/>
      </c>
      <c r="G201" s="7" t="str">
        <f>IF($B201="","",IFERROR(INDEX('Verified Model &amp; Cartridge Ref'!$E$2:$E$44,MATCH($B201,'Verified Model &amp; Cartridge Ref'!$A$2:$A$44,0)),"Pick a listed model"))</f>
        <v/>
      </c>
      <c r="H201" s="7" t="str">
        <f>IF($B201="","",IFERROR(INDEX('Verified Model &amp; Cartridge Ref'!$F$2:$F$44,MATCH($B201,'Verified Model &amp; Cartridge Ref'!$A$2:$A$44,0)),"Pick a listed model"))</f>
        <v/>
      </c>
      <c r="I201" s="8" t="str">
        <f>IF($D201="","",EDATE($D201,36))</f>
        <v/>
      </c>
      <c r="J201" s="7" t="str">
        <f>IF($I201="","",IF($I201&lt;TODAY(),"OVERDUE",IF($I201-TODAY()&lt;=90,"Due within 90 days","OK")))</f>
        <v/>
      </c>
      <c r="K201" s="9" t="str">
        <f>IF($B201="","",IFERROR(HYPERLINK(INDEX('Verified Model &amp; Cartridge Ref'!$J$2:$J$44,MATCH($B201,'Verified Model &amp; Cartridge Ref'!$A$2:$A$44,0))&amp;"#buy",INDEX('Verified Model &amp; Cartridge Ref'!$K$2:$K$44,MATCH($B201,'Verified Model &amp; Cartridge Ref'!$A$2:$A$44,0))),"Pick a listed model"))</f>
        <v/>
      </c>
      <c r="L201" s="9" t="str">
        <f>IF($B201="","",IFERROR(HYPERLINK(INDEX('Verified Model &amp; Cartridge Ref'!$J$2:$J$44,MATCH($B201,'Verified Model &amp; Cartridge Ref'!$A$2:$A$44,0)),"Open CellFit Page"),"Pick a listed model"))</f>
        <v/>
      </c>
      <c r="M201" s="7" t="str">
        <f>IF($B201="","",IFERROR(INDEX('Verified Model &amp; Cartridge Ref'!$I$2:$I$44,MATCH($B201,'Verified Model &amp; Cartridge Ref'!$A$2:$A$44,0)),"Pick a listed model"))</f>
        <v/>
      </c>
    </row>
    <row r="202" spans="1:13" x14ac:dyDescent="0.25">
      <c r="A202" s="5"/>
      <c r="B202" s="5"/>
      <c r="C202" s="5"/>
      <c r="D202" s="6"/>
      <c r="E202" s="7" t="str">
        <f>IF($B202="","",IFERROR(INDEX('Verified Model &amp; Cartridge Ref'!$C$2:$C$44,MATCH($B202,'Verified Model &amp; Cartridge Ref'!$A$2:$A$44,0)),"Pick a listed model"))</f>
        <v/>
      </c>
      <c r="F202" s="7" t="str">
        <f>IF($B202="","",IFERROR(INDEX('Verified Model &amp; Cartridge Ref'!$D$2:$D$44,MATCH($B202,'Verified Model &amp; Cartridge Ref'!$A$2:$A$44,0)),"Pick a listed model"))</f>
        <v/>
      </c>
      <c r="G202" s="7" t="str">
        <f>IF($B202="","",IFERROR(INDEX('Verified Model &amp; Cartridge Ref'!$E$2:$E$44,MATCH($B202,'Verified Model &amp; Cartridge Ref'!$A$2:$A$44,0)),"Pick a listed model"))</f>
        <v/>
      </c>
      <c r="H202" s="7" t="str">
        <f>IF($B202="","",IFERROR(INDEX('Verified Model &amp; Cartridge Ref'!$F$2:$F$44,MATCH($B202,'Verified Model &amp; Cartridge Ref'!$A$2:$A$44,0)),"Pick a listed model"))</f>
        <v/>
      </c>
      <c r="I202" s="8" t="str">
        <f>IF($D202="","",EDATE($D202,36))</f>
        <v/>
      </c>
      <c r="J202" s="7" t="str">
        <f>IF($I202="","",IF($I202&lt;TODAY(),"OVERDUE",IF($I202-TODAY()&lt;=90,"Due within 90 days","OK")))</f>
        <v/>
      </c>
      <c r="K202" s="9" t="str">
        <f>IF($B202="","",IFERROR(HYPERLINK(INDEX('Verified Model &amp; Cartridge Ref'!$J$2:$J$44,MATCH($B202,'Verified Model &amp; Cartridge Ref'!$A$2:$A$44,0))&amp;"#buy",INDEX('Verified Model &amp; Cartridge Ref'!$K$2:$K$44,MATCH($B202,'Verified Model &amp; Cartridge Ref'!$A$2:$A$44,0))),"Pick a listed model"))</f>
        <v/>
      </c>
      <c r="L202" s="9" t="str">
        <f>IF($B202="","",IFERROR(HYPERLINK(INDEX('Verified Model &amp; Cartridge Ref'!$J$2:$J$44,MATCH($B202,'Verified Model &amp; Cartridge Ref'!$A$2:$A$44,0)),"Open CellFit Page"),"Pick a listed model"))</f>
        <v/>
      </c>
      <c r="M202" s="7" t="str">
        <f>IF($B202="","",IFERROR(INDEX('Verified Model &amp; Cartridge Ref'!$I$2:$I$44,MATCH($B202,'Verified Model &amp; Cartridge Ref'!$A$2:$A$44,0)),"Pick a listed model"))</f>
        <v/>
      </c>
    </row>
    <row r="203" spans="1:13" x14ac:dyDescent="0.25">
      <c r="A203" s="5"/>
      <c r="B203" s="5"/>
      <c r="C203" s="5"/>
      <c r="D203" s="6"/>
      <c r="E203" s="7" t="str">
        <f>IF($B203="","",IFERROR(INDEX('Verified Model &amp; Cartridge Ref'!$C$2:$C$44,MATCH($B203,'Verified Model &amp; Cartridge Ref'!$A$2:$A$44,0)),"Pick a listed model"))</f>
        <v/>
      </c>
      <c r="F203" s="7" t="str">
        <f>IF($B203="","",IFERROR(INDEX('Verified Model &amp; Cartridge Ref'!$D$2:$D$44,MATCH($B203,'Verified Model &amp; Cartridge Ref'!$A$2:$A$44,0)),"Pick a listed model"))</f>
        <v/>
      </c>
      <c r="G203" s="7" t="str">
        <f>IF($B203="","",IFERROR(INDEX('Verified Model &amp; Cartridge Ref'!$E$2:$E$44,MATCH($B203,'Verified Model &amp; Cartridge Ref'!$A$2:$A$44,0)),"Pick a listed model"))</f>
        <v/>
      </c>
      <c r="H203" s="7" t="str">
        <f>IF($B203="","",IFERROR(INDEX('Verified Model &amp; Cartridge Ref'!$F$2:$F$44,MATCH($B203,'Verified Model &amp; Cartridge Ref'!$A$2:$A$44,0)),"Pick a listed model"))</f>
        <v/>
      </c>
      <c r="I203" s="8" t="str">
        <f>IF($D203="","",EDATE($D203,36))</f>
        <v/>
      </c>
      <c r="J203" s="7" t="str">
        <f>IF($I203="","",IF($I203&lt;TODAY(),"OVERDUE",IF($I203-TODAY()&lt;=90,"Due within 90 days","OK")))</f>
        <v/>
      </c>
      <c r="K203" s="9" t="str">
        <f>IF($B203="","",IFERROR(HYPERLINK(INDEX('Verified Model &amp; Cartridge Ref'!$J$2:$J$44,MATCH($B203,'Verified Model &amp; Cartridge Ref'!$A$2:$A$44,0))&amp;"#buy",INDEX('Verified Model &amp; Cartridge Ref'!$K$2:$K$44,MATCH($B203,'Verified Model &amp; Cartridge Ref'!$A$2:$A$44,0))),"Pick a listed model"))</f>
        <v/>
      </c>
      <c r="L203" s="9" t="str">
        <f>IF($B203="","",IFERROR(HYPERLINK(INDEX('Verified Model &amp; Cartridge Ref'!$J$2:$J$44,MATCH($B203,'Verified Model &amp; Cartridge Ref'!$A$2:$A$44,0)),"Open CellFit Page"),"Pick a listed model"))</f>
        <v/>
      </c>
      <c r="M203" s="7" t="str">
        <f>IF($B203="","",IFERROR(INDEX('Verified Model &amp; Cartridge Ref'!$I$2:$I$44,MATCH($B203,'Verified Model &amp; Cartridge Ref'!$A$2:$A$44,0)),"Pick a listed model"))</f>
        <v/>
      </c>
    </row>
    <row r="204" spans="1:13" x14ac:dyDescent="0.25">
      <c r="A204" s="5"/>
      <c r="B204" s="5"/>
      <c r="C204" s="5"/>
      <c r="D204" s="6"/>
      <c r="E204" s="7" t="str">
        <f>IF($B204="","",IFERROR(INDEX('Verified Model &amp; Cartridge Ref'!$C$2:$C$44,MATCH($B204,'Verified Model &amp; Cartridge Ref'!$A$2:$A$44,0)),"Pick a listed model"))</f>
        <v/>
      </c>
      <c r="F204" s="7" t="str">
        <f>IF($B204="","",IFERROR(INDEX('Verified Model &amp; Cartridge Ref'!$D$2:$D$44,MATCH($B204,'Verified Model &amp; Cartridge Ref'!$A$2:$A$44,0)),"Pick a listed model"))</f>
        <v/>
      </c>
      <c r="G204" s="7" t="str">
        <f>IF($B204="","",IFERROR(INDEX('Verified Model &amp; Cartridge Ref'!$E$2:$E$44,MATCH($B204,'Verified Model &amp; Cartridge Ref'!$A$2:$A$44,0)),"Pick a listed model"))</f>
        <v/>
      </c>
      <c r="H204" s="7" t="str">
        <f>IF($B204="","",IFERROR(INDEX('Verified Model &amp; Cartridge Ref'!$F$2:$F$44,MATCH($B204,'Verified Model &amp; Cartridge Ref'!$A$2:$A$44,0)),"Pick a listed model"))</f>
        <v/>
      </c>
      <c r="I204" s="8" t="str">
        <f>IF($D204="","",EDATE($D204,36))</f>
        <v/>
      </c>
      <c r="J204" s="7" t="str">
        <f>IF($I204="","",IF($I204&lt;TODAY(),"OVERDUE",IF($I204-TODAY()&lt;=90,"Due within 90 days","OK")))</f>
        <v/>
      </c>
      <c r="K204" s="9" t="str">
        <f>IF($B204="","",IFERROR(HYPERLINK(INDEX('Verified Model &amp; Cartridge Ref'!$J$2:$J$44,MATCH($B204,'Verified Model &amp; Cartridge Ref'!$A$2:$A$44,0))&amp;"#buy",INDEX('Verified Model &amp; Cartridge Ref'!$K$2:$K$44,MATCH($B204,'Verified Model &amp; Cartridge Ref'!$A$2:$A$44,0))),"Pick a listed model"))</f>
        <v/>
      </c>
      <c r="L204" s="9" t="str">
        <f>IF($B204="","",IFERROR(HYPERLINK(INDEX('Verified Model &amp; Cartridge Ref'!$J$2:$J$44,MATCH($B204,'Verified Model &amp; Cartridge Ref'!$A$2:$A$44,0)),"Open CellFit Page"),"Pick a listed model"))</f>
        <v/>
      </c>
      <c r="M204" s="7" t="str">
        <f>IF($B204="","",IFERROR(INDEX('Verified Model &amp; Cartridge Ref'!$I$2:$I$44,MATCH($B204,'Verified Model &amp; Cartridge Ref'!$A$2:$A$44,0)),"Pick a listed model"))</f>
        <v/>
      </c>
    </row>
    <row r="205" spans="1:13" x14ac:dyDescent="0.25">
      <c r="A205" s="5"/>
      <c r="B205" s="5"/>
      <c r="C205" s="5"/>
      <c r="D205" s="6"/>
      <c r="E205" s="7" t="str">
        <f>IF($B205="","",IFERROR(INDEX('Verified Model &amp; Cartridge Ref'!$C$2:$C$44,MATCH($B205,'Verified Model &amp; Cartridge Ref'!$A$2:$A$44,0)),"Pick a listed model"))</f>
        <v/>
      </c>
      <c r="F205" s="7" t="str">
        <f>IF($B205="","",IFERROR(INDEX('Verified Model &amp; Cartridge Ref'!$D$2:$D$44,MATCH($B205,'Verified Model &amp; Cartridge Ref'!$A$2:$A$44,0)),"Pick a listed model"))</f>
        <v/>
      </c>
      <c r="G205" s="7" t="str">
        <f>IF($B205="","",IFERROR(INDEX('Verified Model &amp; Cartridge Ref'!$E$2:$E$44,MATCH($B205,'Verified Model &amp; Cartridge Ref'!$A$2:$A$44,0)),"Pick a listed model"))</f>
        <v/>
      </c>
      <c r="H205" s="7" t="str">
        <f>IF($B205="","",IFERROR(INDEX('Verified Model &amp; Cartridge Ref'!$F$2:$F$44,MATCH($B205,'Verified Model &amp; Cartridge Ref'!$A$2:$A$44,0)),"Pick a listed model"))</f>
        <v/>
      </c>
      <c r="I205" s="8" t="str">
        <f>IF($D205="","",EDATE($D205,36))</f>
        <v/>
      </c>
      <c r="J205" s="7" t="str">
        <f>IF($I205="","",IF($I205&lt;TODAY(),"OVERDUE",IF($I205-TODAY()&lt;=90,"Due within 90 days","OK")))</f>
        <v/>
      </c>
      <c r="K205" s="9" t="str">
        <f>IF($B205="","",IFERROR(HYPERLINK(INDEX('Verified Model &amp; Cartridge Ref'!$J$2:$J$44,MATCH($B205,'Verified Model &amp; Cartridge Ref'!$A$2:$A$44,0))&amp;"#buy",INDEX('Verified Model &amp; Cartridge Ref'!$K$2:$K$44,MATCH($B205,'Verified Model &amp; Cartridge Ref'!$A$2:$A$44,0))),"Pick a listed model"))</f>
        <v/>
      </c>
      <c r="L205" s="9" t="str">
        <f>IF($B205="","",IFERROR(HYPERLINK(INDEX('Verified Model &amp; Cartridge Ref'!$J$2:$J$44,MATCH($B205,'Verified Model &amp; Cartridge Ref'!$A$2:$A$44,0)),"Open CellFit Page"),"Pick a listed model"))</f>
        <v/>
      </c>
      <c r="M205" s="7" t="str">
        <f>IF($B205="","",IFERROR(INDEX('Verified Model &amp; Cartridge Ref'!$I$2:$I$44,MATCH($B205,'Verified Model &amp; Cartridge Ref'!$A$2:$A$44,0)),"Pick a listed model"))</f>
        <v/>
      </c>
    </row>
  </sheetData>
  <autoFilter ref="A5:M205"/>
  <mergeCells count="3">
    <mergeCell ref="A1:M1"/>
    <mergeCell ref="A2:M2"/>
    <mergeCell ref="A3:M3"/>
  </mergeCells>
  <conditionalFormatting sqref="J6:J205">
    <cfRule type="cellIs" dxfId="0" priority="1" operator="equal">
      <formula>"OVERDUE"</formula>
    </cfRule>
    <cfRule type="cellIs" dxfId="1" priority="2" operator="equal">
      <formula>"Due within 90 days"</formula>
    </cfRule>
    <cfRule type="cellIs" dxfId="2" priority="3" operator="equal">
      <formula>"OK"</formula>
    </cfRule>
  </conditionalFormatting>
  <dataValidations count="2">
    <dataValidation type="list" allowBlank="1" showErrorMessage="1" errorStyle="stop" errorTitle="Model not listed" error="Pick a model from the dropdown." sqref="B6:B205">
      <formula1>UpsModels</formula1>
    </dataValidation>
    <dataValidation type="date" operator="greaterThan" allowBlank="1" showErrorMessage="1" errorStyle="stop" errorTitle="Install date" error="Enter a valid date." sqref="D6:D205">
      <formula1>36526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20" customWidth="1"/>
    <col min="4" max="4" width="26" customWidth="1"/>
    <col min="5" max="5" width="13" customWidth="1"/>
    <col min="6" max="6" width="24" customWidth="1"/>
    <col min="7" max="7" width="11" customWidth="1"/>
    <col min="8" max="8" width="14" customWidth="1"/>
    <col min="9" max="9" width="60" style="2" customWidth="1"/>
    <col min="10" max="10" width="46" customWidth="1"/>
    <col min="11" max="11" width="18" customWidth="1"/>
  </cols>
  <sheetData>
    <row r="1" ht="32" customHeight="1" spans="1:11" x14ac:dyDescent="0.25">
      <c r="A1" s="10" t="s">
        <v>4</v>
      </c>
      <c r="B1" s="10" t="s">
        <v>16</v>
      </c>
      <c r="C1" s="10" t="s">
        <v>7</v>
      </c>
      <c r="D1" s="10" t="s">
        <v>8</v>
      </c>
      <c r="E1" s="10" t="s">
        <v>9</v>
      </c>
      <c r="F1" s="10" t="s">
        <v>10</v>
      </c>
      <c r="G1" s="10" t="s">
        <v>17</v>
      </c>
      <c r="H1" s="10" t="s">
        <v>18</v>
      </c>
      <c r="I1" s="11" t="s">
        <v>15</v>
      </c>
      <c r="J1" s="10" t="s">
        <v>19</v>
      </c>
      <c r="K1" s="10" t="s">
        <v>20</v>
      </c>
    </row>
    <row r="2" spans="1:11" x14ac:dyDescent="0.25">
      <c r="A2" t="s">
        <v>21</v>
      </c>
      <c r="B2" t="s">
        <v>22</v>
      </c>
      <c r="C2" t="s">
        <v>23</v>
      </c>
      <c r="D2" t="s">
        <v>24</v>
      </c>
      <c r="E2">
        <v>45.7</v>
      </c>
      <c r="F2">
        <v>236</v>
      </c>
      <c r="G2" t="s">
        <v>25</v>
      </c>
      <c r="H2" t="s">
        <v>26</v>
      </c>
      <c r="I2" s="2" t="s">
        <v>27</v>
      </c>
      <c r="J2" t="s">
        <v>28</v>
      </c>
      <c r="K2" t="s">
        <v>29</v>
      </c>
    </row>
    <row r="3" spans="1:11" x14ac:dyDescent="0.25">
      <c r="A3" t="s">
        <v>30</v>
      </c>
      <c r="B3" t="s">
        <v>22</v>
      </c>
      <c r="C3" t="s">
        <v>31</v>
      </c>
      <c r="D3" t="s">
        <v>32</v>
      </c>
      <c r="E3">
        <v>45.7</v>
      </c>
      <c r="F3">
        <v>236</v>
      </c>
      <c r="G3" t="s">
        <v>25</v>
      </c>
      <c r="H3" t="s">
        <v>33</v>
      </c>
      <c r="I3" s="2" t="s">
        <v>27</v>
      </c>
      <c r="J3" t="s">
        <v>34</v>
      </c>
      <c r="K3" t="s">
        <v>29</v>
      </c>
    </row>
    <row r="4" spans="1:11" x14ac:dyDescent="0.25">
      <c r="A4" t="s">
        <v>35</v>
      </c>
      <c r="B4" t="s">
        <v>22</v>
      </c>
      <c r="C4" t="s">
        <v>31</v>
      </c>
      <c r="D4" t="s">
        <v>32</v>
      </c>
      <c r="E4">
        <v>44</v>
      </c>
      <c r="F4">
        <v>236</v>
      </c>
      <c r="G4" t="s">
        <v>25</v>
      </c>
      <c r="H4" t="s">
        <v>33</v>
      </c>
      <c r="I4" s="2" t="s">
        <v>27</v>
      </c>
      <c r="J4" t="s">
        <v>36</v>
      </c>
      <c r="K4" t="s">
        <v>29</v>
      </c>
    </row>
    <row r="5" spans="1:11" x14ac:dyDescent="0.25">
      <c r="A5" t="s">
        <v>37</v>
      </c>
      <c r="B5" t="s">
        <v>22</v>
      </c>
      <c r="C5" t="s">
        <v>38</v>
      </c>
      <c r="D5" t="s">
        <v>32</v>
      </c>
      <c r="E5">
        <v>45.7</v>
      </c>
      <c r="F5">
        <v>236</v>
      </c>
      <c r="G5" t="s">
        <v>25</v>
      </c>
      <c r="H5" t="s">
        <v>26</v>
      </c>
      <c r="I5" s="2" t="s">
        <v>27</v>
      </c>
      <c r="J5" t="s">
        <v>39</v>
      </c>
      <c r="K5" t="s">
        <v>29</v>
      </c>
    </row>
    <row r="6" spans="1:11" x14ac:dyDescent="0.25">
      <c r="A6" t="s">
        <v>40</v>
      </c>
      <c r="B6" t="s">
        <v>22</v>
      </c>
      <c r="C6" t="s">
        <v>41</v>
      </c>
      <c r="D6" t="s">
        <v>42</v>
      </c>
      <c r="E6">
        <v>33.5</v>
      </c>
      <c r="F6" t="s">
        <v>43</v>
      </c>
      <c r="G6" t="s">
        <v>44</v>
      </c>
      <c r="H6" t="s">
        <v>33</v>
      </c>
      <c r="I6" s="2" t="s">
        <v>27</v>
      </c>
      <c r="J6" t="s">
        <v>45</v>
      </c>
      <c r="K6" t="s">
        <v>29</v>
      </c>
    </row>
    <row r="7" spans="1:11" x14ac:dyDescent="0.25">
      <c r="A7" t="s">
        <v>46</v>
      </c>
      <c r="B7" t="s">
        <v>22</v>
      </c>
      <c r="C7" t="s">
        <v>47</v>
      </c>
      <c r="D7" t="s">
        <v>48</v>
      </c>
      <c r="E7">
        <v>45.7</v>
      </c>
      <c r="F7">
        <v>118</v>
      </c>
      <c r="G7" t="s">
        <v>25</v>
      </c>
      <c r="H7" t="s">
        <v>33</v>
      </c>
      <c r="I7" s="2" t="s">
        <v>27</v>
      </c>
      <c r="J7" t="s">
        <v>49</v>
      </c>
      <c r="K7" t="s">
        <v>29</v>
      </c>
    </row>
    <row r="8" spans="1:11" x14ac:dyDescent="0.25">
      <c r="A8" t="s">
        <v>50</v>
      </c>
      <c r="B8" t="s">
        <v>22</v>
      </c>
      <c r="C8" t="s">
        <v>51</v>
      </c>
      <c r="D8" t="s">
        <v>52</v>
      </c>
      <c r="E8">
        <v>50.8</v>
      </c>
      <c r="F8" t="s">
        <v>43</v>
      </c>
      <c r="G8" t="s">
        <v>53</v>
      </c>
      <c r="H8" t="s">
        <v>26</v>
      </c>
      <c r="I8" s="2" t="s">
        <v>27</v>
      </c>
      <c r="J8" t="s">
        <v>54</v>
      </c>
      <c r="K8" t="s">
        <v>29</v>
      </c>
    </row>
    <row r="9" spans="1:11" x14ac:dyDescent="0.25">
      <c r="A9" t="s">
        <v>55</v>
      </c>
      <c r="B9" t="s">
        <v>56</v>
      </c>
      <c r="C9" t="s">
        <v>57</v>
      </c>
      <c r="D9" t="s">
        <v>32</v>
      </c>
      <c r="E9">
        <v>50.8</v>
      </c>
      <c r="F9">
        <v>236</v>
      </c>
      <c r="G9" t="s">
        <v>25</v>
      </c>
      <c r="H9" t="s">
        <v>33</v>
      </c>
      <c r="I9" s="2" t="s">
        <v>58</v>
      </c>
      <c r="J9" t="s">
        <v>59</v>
      </c>
      <c r="K9" t="s">
        <v>29</v>
      </c>
    </row>
    <row r="10" spans="1:11" x14ac:dyDescent="0.25">
      <c r="A10" t="s">
        <v>60</v>
      </c>
      <c r="B10" t="s">
        <v>56</v>
      </c>
      <c r="C10" t="s">
        <v>61</v>
      </c>
      <c r="D10" t="s">
        <v>32</v>
      </c>
      <c r="E10">
        <v>45.7</v>
      </c>
      <c r="F10">
        <v>236</v>
      </c>
      <c r="G10" t="s">
        <v>25</v>
      </c>
      <c r="H10" t="s">
        <v>33</v>
      </c>
      <c r="I10" s="2" t="s">
        <v>27</v>
      </c>
      <c r="J10" t="s">
        <v>62</v>
      </c>
      <c r="K10" t="s">
        <v>29</v>
      </c>
    </row>
    <row r="11" spans="1:11" x14ac:dyDescent="0.25">
      <c r="A11" t="s">
        <v>63</v>
      </c>
      <c r="B11" t="s">
        <v>56</v>
      </c>
      <c r="C11" t="s">
        <v>64</v>
      </c>
      <c r="D11" t="s">
        <v>65</v>
      </c>
      <c r="E11">
        <v>44.7</v>
      </c>
      <c r="F11">
        <v>236</v>
      </c>
      <c r="G11" t="s">
        <v>25</v>
      </c>
      <c r="H11" t="s">
        <v>33</v>
      </c>
      <c r="I11" s="2" t="s">
        <v>66</v>
      </c>
      <c r="J11" t="s">
        <v>67</v>
      </c>
      <c r="K11" t="s">
        <v>29</v>
      </c>
    </row>
    <row r="12" spans="1:11" x14ac:dyDescent="0.25">
      <c r="A12" t="s">
        <v>68</v>
      </c>
      <c r="B12" t="s">
        <v>56</v>
      </c>
      <c r="C12" t="s">
        <v>69</v>
      </c>
      <c r="D12" t="s">
        <v>48</v>
      </c>
      <c r="E12">
        <v>61</v>
      </c>
      <c r="F12">
        <v>118</v>
      </c>
      <c r="G12" t="s">
        <v>25</v>
      </c>
      <c r="H12" t="s">
        <v>33</v>
      </c>
      <c r="I12" s="2" t="s">
        <v>27</v>
      </c>
      <c r="J12" t="s">
        <v>70</v>
      </c>
      <c r="K12" t="s">
        <v>29</v>
      </c>
    </row>
    <row r="13" spans="1:11" x14ac:dyDescent="0.25">
      <c r="A13" t="s">
        <v>71</v>
      </c>
      <c r="B13" t="s">
        <v>56</v>
      </c>
      <c r="C13" t="s">
        <v>72</v>
      </c>
      <c r="D13" t="s">
        <v>73</v>
      </c>
      <c r="E13">
        <v>51.8</v>
      </c>
      <c r="F13">
        <v>118</v>
      </c>
      <c r="G13" t="s">
        <v>25</v>
      </c>
      <c r="H13" t="s">
        <v>33</v>
      </c>
      <c r="I13" s="2" t="s">
        <v>27</v>
      </c>
      <c r="J13" t="s">
        <v>74</v>
      </c>
      <c r="K13" t="s">
        <v>29</v>
      </c>
    </row>
    <row r="14" spans="1:11" x14ac:dyDescent="0.25">
      <c r="A14" t="s">
        <v>75</v>
      </c>
      <c r="B14" t="s">
        <v>22</v>
      </c>
      <c r="C14" t="s">
        <v>76</v>
      </c>
      <c r="D14" t="s">
        <v>65</v>
      </c>
      <c r="E14">
        <v>30.5</v>
      </c>
      <c r="F14">
        <v>236</v>
      </c>
      <c r="G14" t="s">
        <v>25</v>
      </c>
      <c r="H14" t="s">
        <v>33</v>
      </c>
      <c r="I14" s="2" t="s">
        <v>27</v>
      </c>
      <c r="J14" t="s">
        <v>77</v>
      </c>
      <c r="K14" t="s">
        <v>29</v>
      </c>
    </row>
    <row r="15" spans="1:11" x14ac:dyDescent="0.25">
      <c r="A15" t="s">
        <v>78</v>
      </c>
      <c r="B15" t="s">
        <v>22</v>
      </c>
      <c r="C15" t="s">
        <v>79</v>
      </c>
      <c r="D15" t="s">
        <v>48</v>
      </c>
      <c r="E15">
        <v>61</v>
      </c>
      <c r="F15">
        <v>118</v>
      </c>
      <c r="G15" t="s">
        <v>25</v>
      </c>
      <c r="H15" t="s">
        <v>33</v>
      </c>
      <c r="I15" s="2" t="s">
        <v>27</v>
      </c>
      <c r="J15" t="s">
        <v>80</v>
      </c>
      <c r="K15" t="s">
        <v>29</v>
      </c>
    </row>
    <row r="16" spans="1:11" x14ac:dyDescent="0.25">
      <c r="A16" t="s">
        <v>81</v>
      </c>
      <c r="B16" t="s">
        <v>22</v>
      </c>
      <c r="C16" t="s">
        <v>82</v>
      </c>
      <c r="D16" t="s">
        <v>83</v>
      </c>
      <c r="E16">
        <v>25.9</v>
      </c>
      <c r="F16" t="s">
        <v>43</v>
      </c>
      <c r="G16" t="s">
        <v>84</v>
      </c>
      <c r="H16" t="s">
        <v>26</v>
      </c>
      <c r="I16" s="2" t="s">
        <v>27</v>
      </c>
      <c r="J16" t="s">
        <v>85</v>
      </c>
      <c r="K16" t="s">
        <v>86</v>
      </c>
    </row>
    <row r="17" spans="1:11" x14ac:dyDescent="0.25">
      <c r="A17" t="s">
        <v>87</v>
      </c>
      <c r="B17" t="s">
        <v>22</v>
      </c>
      <c r="C17" t="s">
        <v>88</v>
      </c>
      <c r="D17" t="s">
        <v>89</v>
      </c>
      <c r="E17">
        <v>50.8</v>
      </c>
      <c r="F17" t="s">
        <v>43</v>
      </c>
      <c r="G17" t="s">
        <v>25</v>
      </c>
      <c r="H17" t="s">
        <v>33</v>
      </c>
      <c r="I17" s="2" t="s">
        <v>27</v>
      </c>
      <c r="J17" t="s">
        <v>90</v>
      </c>
      <c r="K17" t="s">
        <v>29</v>
      </c>
    </row>
    <row r="18" spans="1:11" x14ac:dyDescent="0.25">
      <c r="A18" t="s">
        <v>91</v>
      </c>
      <c r="B18" t="s">
        <v>22</v>
      </c>
      <c r="C18" t="s">
        <v>92</v>
      </c>
      <c r="D18" t="s">
        <v>93</v>
      </c>
      <c r="E18">
        <v>50.3</v>
      </c>
      <c r="F18" t="s">
        <v>43</v>
      </c>
      <c r="G18" t="s">
        <v>53</v>
      </c>
      <c r="H18" t="s">
        <v>26</v>
      </c>
      <c r="I18" s="2" t="s">
        <v>27</v>
      </c>
      <c r="J18" t="s">
        <v>94</v>
      </c>
      <c r="K18" t="s">
        <v>29</v>
      </c>
    </row>
    <row r="19" spans="1:11" x14ac:dyDescent="0.25">
      <c r="A19" t="s">
        <v>95</v>
      </c>
      <c r="B19" t="s">
        <v>56</v>
      </c>
      <c r="C19" t="s">
        <v>96</v>
      </c>
      <c r="D19" t="s">
        <v>97</v>
      </c>
      <c r="E19">
        <v>45.7</v>
      </c>
      <c r="F19" t="s">
        <v>43</v>
      </c>
      <c r="G19" t="s">
        <v>25</v>
      </c>
      <c r="H19" t="s">
        <v>33</v>
      </c>
      <c r="I19" s="2" t="s">
        <v>27</v>
      </c>
      <c r="J19" t="s">
        <v>98</v>
      </c>
      <c r="K19" t="s">
        <v>29</v>
      </c>
    </row>
    <row r="20" spans="1:11" x14ac:dyDescent="0.25">
      <c r="A20" t="s">
        <v>99</v>
      </c>
      <c r="B20" t="s">
        <v>100</v>
      </c>
      <c r="C20" t="s">
        <v>101</v>
      </c>
      <c r="D20" t="s">
        <v>65</v>
      </c>
      <c r="E20">
        <v>45.7</v>
      </c>
      <c r="F20">
        <v>236</v>
      </c>
      <c r="G20" t="s">
        <v>25</v>
      </c>
      <c r="H20" t="s">
        <v>26</v>
      </c>
      <c r="I20" s="2" t="s">
        <v>27</v>
      </c>
      <c r="J20" t="s">
        <v>102</v>
      </c>
      <c r="K20" t="s">
        <v>29</v>
      </c>
    </row>
    <row r="21" spans="1:11" x14ac:dyDescent="0.25">
      <c r="A21" t="s">
        <v>103</v>
      </c>
      <c r="B21" t="s">
        <v>104</v>
      </c>
      <c r="C21" t="s">
        <v>105</v>
      </c>
      <c r="D21" t="s">
        <v>32</v>
      </c>
      <c r="E21">
        <v>45.7</v>
      </c>
      <c r="F21">
        <v>236</v>
      </c>
      <c r="G21" t="s">
        <v>25</v>
      </c>
      <c r="H21" t="s">
        <v>33</v>
      </c>
      <c r="I21" s="2" t="s">
        <v>27</v>
      </c>
      <c r="J21" t="s">
        <v>106</v>
      </c>
      <c r="K21" t="s">
        <v>29</v>
      </c>
    </row>
    <row r="22" spans="1:11" x14ac:dyDescent="0.25">
      <c r="A22" t="s">
        <v>107</v>
      </c>
      <c r="B22" t="s">
        <v>22</v>
      </c>
      <c r="C22" t="s">
        <v>38</v>
      </c>
      <c r="D22" t="s">
        <v>32</v>
      </c>
      <c r="E22">
        <v>41.2</v>
      </c>
      <c r="F22">
        <v>236</v>
      </c>
      <c r="G22" t="s">
        <v>25</v>
      </c>
      <c r="H22" t="s">
        <v>26</v>
      </c>
      <c r="I22" s="2" t="s">
        <v>27</v>
      </c>
      <c r="J22" t="s">
        <v>108</v>
      </c>
      <c r="K22" t="s">
        <v>29</v>
      </c>
    </row>
    <row r="23" spans="1:11" x14ac:dyDescent="0.25">
      <c r="A23" t="s">
        <v>109</v>
      </c>
      <c r="B23" t="s">
        <v>22</v>
      </c>
      <c r="C23" t="s">
        <v>110</v>
      </c>
      <c r="D23" t="s">
        <v>65</v>
      </c>
      <c r="E23">
        <v>30.5</v>
      </c>
      <c r="F23">
        <v>236</v>
      </c>
      <c r="G23" t="s">
        <v>25</v>
      </c>
      <c r="H23" t="s">
        <v>26</v>
      </c>
      <c r="I23" s="2" t="s">
        <v>27</v>
      </c>
      <c r="J23" t="s">
        <v>111</v>
      </c>
      <c r="K23" t="s">
        <v>29</v>
      </c>
    </row>
    <row r="24" spans="1:11" x14ac:dyDescent="0.25">
      <c r="A24" t="s">
        <v>112</v>
      </c>
      <c r="B24" t="s">
        <v>22</v>
      </c>
      <c r="C24" t="s">
        <v>110</v>
      </c>
      <c r="D24" t="s">
        <v>65</v>
      </c>
      <c r="E24">
        <v>41.2</v>
      </c>
      <c r="F24">
        <v>236</v>
      </c>
      <c r="G24" t="s">
        <v>25</v>
      </c>
      <c r="H24" t="s">
        <v>26</v>
      </c>
      <c r="I24" s="2" t="s">
        <v>27</v>
      </c>
      <c r="J24" t="s">
        <v>113</v>
      </c>
      <c r="K24" t="s">
        <v>29</v>
      </c>
    </row>
    <row r="25" spans="1:11" x14ac:dyDescent="0.25">
      <c r="A25" t="s">
        <v>114</v>
      </c>
      <c r="B25" t="s">
        <v>22</v>
      </c>
      <c r="C25" t="s">
        <v>47</v>
      </c>
      <c r="D25" t="s">
        <v>48</v>
      </c>
      <c r="E25">
        <v>51.8</v>
      </c>
      <c r="F25">
        <v>118</v>
      </c>
      <c r="G25" t="s">
        <v>25</v>
      </c>
      <c r="H25" t="s">
        <v>33</v>
      </c>
      <c r="I25" s="2" t="s">
        <v>27</v>
      </c>
      <c r="J25" t="s">
        <v>115</v>
      </c>
      <c r="K25" t="s">
        <v>29</v>
      </c>
    </row>
    <row r="26" spans="1:11" x14ac:dyDescent="0.25">
      <c r="A26" t="s">
        <v>116</v>
      </c>
      <c r="B26" t="s">
        <v>22</v>
      </c>
      <c r="C26" t="s">
        <v>76</v>
      </c>
      <c r="D26" t="s">
        <v>65</v>
      </c>
      <c r="E26">
        <v>30.5</v>
      </c>
      <c r="F26">
        <v>236</v>
      </c>
      <c r="G26" t="s">
        <v>25</v>
      </c>
      <c r="H26" t="s">
        <v>33</v>
      </c>
      <c r="I26" s="2" t="s">
        <v>27</v>
      </c>
      <c r="J26" t="s">
        <v>117</v>
      </c>
      <c r="K26" t="s">
        <v>29</v>
      </c>
    </row>
    <row r="27" spans="1:11" x14ac:dyDescent="0.25">
      <c r="A27" t="s">
        <v>118</v>
      </c>
      <c r="B27" t="s">
        <v>22</v>
      </c>
      <c r="C27" t="s">
        <v>47</v>
      </c>
      <c r="D27" t="s">
        <v>48</v>
      </c>
      <c r="E27">
        <v>39.6</v>
      </c>
      <c r="F27">
        <v>118</v>
      </c>
      <c r="G27" t="s">
        <v>25</v>
      </c>
      <c r="H27" t="s">
        <v>33</v>
      </c>
      <c r="I27" s="2" t="s">
        <v>27</v>
      </c>
      <c r="J27" t="s">
        <v>119</v>
      </c>
      <c r="K27" t="s">
        <v>29</v>
      </c>
    </row>
    <row r="28" spans="1:11" x14ac:dyDescent="0.25">
      <c r="A28" t="s">
        <v>120</v>
      </c>
      <c r="B28" t="s">
        <v>56</v>
      </c>
      <c r="C28" t="s">
        <v>69</v>
      </c>
      <c r="D28" t="s">
        <v>48</v>
      </c>
      <c r="E28">
        <v>61</v>
      </c>
      <c r="F28">
        <v>118</v>
      </c>
      <c r="G28" t="s">
        <v>25</v>
      </c>
      <c r="H28" t="s">
        <v>33</v>
      </c>
      <c r="I28" s="2" t="s">
        <v>27</v>
      </c>
      <c r="J28" t="s">
        <v>121</v>
      </c>
      <c r="K28" t="s">
        <v>29</v>
      </c>
    </row>
    <row r="29" spans="1:11" x14ac:dyDescent="0.25">
      <c r="A29" t="s">
        <v>122</v>
      </c>
      <c r="B29" t="s">
        <v>56</v>
      </c>
      <c r="C29" t="s">
        <v>69</v>
      </c>
      <c r="D29" t="s">
        <v>48</v>
      </c>
      <c r="E29">
        <v>51.8</v>
      </c>
      <c r="F29">
        <v>118</v>
      </c>
      <c r="G29" t="s">
        <v>25</v>
      </c>
      <c r="H29" t="s">
        <v>33</v>
      </c>
      <c r="I29" s="2" t="s">
        <v>123</v>
      </c>
      <c r="J29" t="s">
        <v>124</v>
      </c>
      <c r="K29" t="s">
        <v>29</v>
      </c>
    </row>
    <row r="30" spans="1:11" x14ac:dyDescent="0.25">
      <c r="A30" t="s">
        <v>125</v>
      </c>
      <c r="B30" t="s">
        <v>56</v>
      </c>
      <c r="C30" t="s">
        <v>57</v>
      </c>
      <c r="D30" t="s">
        <v>32</v>
      </c>
      <c r="E30">
        <v>45.7</v>
      </c>
      <c r="F30">
        <v>236</v>
      </c>
      <c r="G30" t="s">
        <v>25</v>
      </c>
      <c r="H30" t="s">
        <v>33</v>
      </c>
      <c r="I30" s="2" t="s">
        <v>27</v>
      </c>
      <c r="J30" t="s">
        <v>126</v>
      </c>
      <c r="K30" t="s">
        <v>29</v>
      </c>
    </row>
    <row r="31" spans="1:11" x14ac:dyDescent="0.25">
      <c r="A31" t="s">
        <v>127</v>
      </c>
      <c r="B31" t="s">
        <v>56</v>
      </c>
      <c r="C31" t="s">
        <v>57</v>
      </c>
      <c r="D31" t="s">
        <v>32</v>
      </c>
      <c r="E31">
        <v>45.7</v>
      </c>
      <c r="F31">
        <v>236</v>
      </c>
      <c r="G31" t="s">
        <v>25</v>
      </c>
      <c r="H31" t="s">
        <v>33</v>
      </c>
      <c r="I31" s="2" t="s">
        <v>27</v>
      </c>
      <c r="J31" t="s">
        <v>128</v>
      </c>
      <c r="K31" t="s">
        <v>29</v>
      </c>
    </row>
    <row r="32" spans="1:11" x14ac:dyDescent="0.25">
      <c r="A32" t="s">
        <v>129</v>
      </c>
      <c r="B32" t="s">
        <v>22</v>
      </c>
      <c r="C32" t="s">
        <v>130</v>
      </c>
      <c r="D32" t="s">
        <v>131</v>
      </c>
      <c r="E32">
        <v>45.7</v>
      </c>
      <c r="F32" t="s">
        <v>43</v>
      </c>
      <c r="G32" t="s">
        <v>25</v>
      </c>
      <c r="H32" t="s">
        <v>33</v>
      </c>
      <c r="I32" s="2" t="s">
        <v>27</v>
      </c>
      <c r="J32" t="s">
        <v>132</v>
      </c>
      <c r="K32" t="s">
        <v>29</v>
      </c>
    </row>
    <row r="33" spans="1:11" x14ac:dyDescent="0.25">
      <c r="A33" t="s">
        <v>133</v>
      </c>
      <c r="B33" t="s">
        <v>22</v>
      </c>
      <c r="C33" t="s">
        <v>110</v>
      </c>
      <c r="D33" t="s">
        <v>65</v>
      </c>
      <c r="E33">
        <v>25.4</v>
      </c>
      <c r="F33">
        <v>236</v>
      </c>
      <c r="G33" t="s">
        <v>25</v>
      </c>
      <c r="H33" t="s">
        <v>26</v>
      </c>
      <c r="I33" s="2" t="s">
        <v>27</v>
      </c>
      <c r="J33" t="s">
        <v>134</v>
      </c>
      <c r="K33" t="s">
        <v>29</v>
      </c>
    </row>
    <row r="34" spans="1:11" x14ac:dyDescent="0.25">
      <c r="A34" t="s">
        <v>135</v>
      </c>
      <c r="B34" t="s">
        <v>56</v>
      </c>
      <c r="C34" t="s">
        <v>136</v>
      </c>
      <c r="D34" t="s">
        <v>137</v>
      </c>
      <c r="E34">
        <v>40.7</v>
      </c>
      <c r="F34" t="s">
        <v>43</v>
      </c>
      <c r="G34" t="s">
        <v>25</v>
      </c>
      <c r="H34" t="s">
        <v>33</v>
      </c>
      <c r="I34" s="2" t="s">
        <v>27</v>
      </c>
      <c r="J34" t="s">
        <v>138</v>
      </c>
      <c r="K34" t="s">
        <v>29</v>
      </c>
    </row>
    <row r="35" spans="1:11" x14ac:dyDescent="0.25">
      <c r="A35" t="s">
        <v>139</v>
      </c>
      <c r="B35" t="s">
        <v>56</v>
      </c>
      <c r="C35" t="s">
        <v>140</v>
      </c>
      <c r="D35" t="s">
        <v>32</v>
      </c>
      <c r="E35">
        <v>50.8</v>
      </c>
      <c r="F35">
        <v>236</v>
      </c>
      <c r="G35" t="s">
        <v>25</v>
      </c>
      <c r="H35" t="s">
        <v>33</v>
      </c>
      <c r="I35" s="2" t="s">
        <v>27</v>
      </c>
      <c r="J35" t="s">
        <v>141</v>
      </c>
      <c r="K35" t="s">
        <v>29</v>
      </c>
    </row>
    <row r="36" spans="1:11" x14ac:dyDescent="0.25">
      <c r="A36" t="s">
        <v>142</v>
      </c>
      <c r="B36" t="s">
        <v>104</v>
      </c>
      <c r="C36" t="s">
        <v>143</v>
      </c>
      <c r="D36" t="s">
        <v>144</v>
      </c>
      <c r="E36">
        <v>37.3</v>
      </c>
      <c r="F36" t="s">
        <v>43</v>
      </c>
      <c r="G36" t="s">
        <v>25</v>
      </c>
      <c r="H36" t="s">
        <v>33</v>
      </c>
      <c r="I36" s="2" t="s">
        <v>27</v>
      </c>
      <c r="J36" t="s">
        <v>145</v>
      </c>
      <c r="K36" t="s">
        <v>29</v>
      </c>
    </row>
    <row r="37" spans="1:11" x14ac:dyDescent="0.25">
      <c r="A37" t="s">
        <v>146</v>
      </c>
      <c r="B37" t="s">
        <v>56</v>
      </c>
      <c r="C37" t="s">
        <v>147</v>
      </c>
      <c r="D37" t="s">
        <v>89</v>
      </c>
      <c r="E37">
        <v>38.1</v>
      </c>
      <c r="F37" t="s">
        <v>43</v>
      </c>
      <c r="G37" t="s">
        <v>25</v>
      </c>
      <c r="H37" t="s">
        <v>33</v>
      </c>
      <c r="I37" s="2" t="s">
        <v>27</v>
      </c>
      <c r="J37" t="s">
        <v>148</v>
      </c>
      <c r="K37" t="s">
        <v>29</v>
      </c>
    </row>
    <row r="38" spans="1:11" x14ac:dyDescent="0.25">
      <c r="A38" t="s">
        <v>149</v>
      </c>
      <c r="B38" t="s">
        <v>56</v>
      </c>
      <c r="C38" t="s">
        <v>147</v>
      </c>
      <c r="D38" t="s">
        <v>89</v>
      </c>
      <c r="E38">
        <v>50.3</v>
      </c>
      <c r="F38" t="s">
        <v>43</v>
      </c>
      <c r="G38" t="s">
        <v>25</v>
      </c>
      <c r="H38" t="s">
        <v>33</v>
      </c>
      <c r="I38" s="2" t="s">
        <v>27</v>
      </c>
      <c r="J38" t="s">
        <v>150</v>
      </c>
      <c r="K38" t="s">
        <v>29</v>
      </c>
    </row>
    <row r="39" spans="1:11" x14ac:dyDescent="0.25">
      <c r="A39" t="s">
        <v>151</v>
      </c>
      <c r="B39" t="s">
        <v>56</v>
      </c>
      <c r="C39" t="s">
        <v>152</v>
      </c>
      <c r="D39" t="s">
        <v>97</v>
      </c>
      <c r="E39">
        <v>22.9</v>
      </c>
      <c r="F39" t="s">
        <v>43</v>
      </c>
      <c r="G39" t="s">
        <v>25</v>
      </c>
      <c r="H39" t="s">
        <v>33</v>
      </c>
      <c r="I39" s="2" t="s">
        <v>27</v>
      </c>
      <c r="J39" t="s">
        <v>153</v>
      </c>
      <c r="K39" t="s">
        <v>29</v>
      </c>
    </row>
    <row r="40" spans="1:11" x14ac:dyDescent="0.25">
      <c r="A40" t="s">
        <v>154</v>
      </c>
      <c r="B40" t="s">
        <v>56</v>
      </c>
      <c r="C40" t="s">
        <v>152</v>
      </c>
      <c r="D40" t="s">
        <v>97</v>
      </c>
      <c r="E40">
        <v>34.3</v>
      </c>
      <c r="F40" t="s">
        <v>43</v>
      </c>
      <c r="G40" t="s">
        <v>25</v>
      </c>
      <c r="H40" t="s">
        <v>33</v>
      </c>
      <c r="I40" s="2" t="s">
        <v>27</v>
      </c>
      <c r="J40" t="s">
        <v>155</v>
      </c>
      <c r="K40" t="s">
        <v>29</v>
      </c>
    </row>
    <row r="41" spans="1:11" x14ac:dyDescent="0.25">
      <c r="A41" t="s">
        <v>156</v>
      </c>
      <c r="B41" t="s">
        <v>56</v>
      </c>
      <c r="C41" t="s">
        <v>157</v>
      </c>
      <c r="D41" t="s">
        <v>52</v>
      </c>
      <c r="E41">
        <v>76.2</v>
      </c>
      <c r="F41" t="s">
        <v>43</v>
      </c>
      <c r="G41" t="s">
        <v>53</v>
      </c>
      <c r="H41" t="s">
        <v>33</v>
      </c>
      <c r="I41" s="2" t="s">
        <v>27</v>
      </c>
      <c r="J41" t="s">
        <v>158</v>
      </c>
      <c r="K41" t="s">
        <v>29</v>
      </c>
    </row>
    <row r="42" spans="1:11" x14ac:dyDescent="0.25">
      <c r="A42" t="s">
        <v>159</v>
      </c>
      <c r="B42" t="s">
        <v>56</v>
      </c>
      <c r="C42" t="s">
        <v>160</v>
      </c>
      <c r="D42" t="s">
        <v>161</v>
      </c>
      <c r="E42">
        <v>45.7</v>
      </c>
      <c r="F42" t="s">
        <v>43</v>
      </c>
      <c r="G42" t="s">
        <v>25</v>
      </c>
      <c r="H42" t="s">
        <v>33</v>
      </c>
      <c r="I42" s="2" t="s">
        <v>27</v>
      </c>
      <c r="J42" t="s">
        <v>162</v>
      </c>
      <c r="K42" t="s">
        <v>29</v>
      </c>
    </row>
    <row r="43" spans="1:11" x14ac:dyDescent="0.25">
      <c r="A43" t="s">
        <v>163</v>
      </c>
      <c r="B43" t="s">
        <v>22</v>
      </c>
      <c r="C43" t="s">
        <v>130</v>
      </c>
      <c r="D43" t="s">
        <v>131</v>
      </c>
      <c r="E43">
        <v>35.6</v>
      </c>
      <c r="F43" t="s">
        <v>43</v>
      </c>
      <c r="G43" t="s">
        <v>25</v>
      </c>
      <c r="H43" t="s">
        <v>33</v>
      </c>
      <c r="I43" s="2" t="s">
        <v>27</v>
      </c>
      <c r="J43" t="s">
        <v>164</v>
      </c>
      <c r="K43" t="s">
        <v>29</v>
      </c>
    </row>
    <row r="44" spans="1:11" x14ac:dyDescent="0.25">
      <c r="A44" t="s">
        <v>165</v>
      </c>
      <c r="B44" t="s">
        <v>22</v>
      </c>
      <c r="C44" t="s">
        <v>166</v>
      </c>
      <c r="D44" t="s">
        <v>89</v>
      </c>
      <c r="E44">
        <v>49.8</v>
      </c>
      <c r="F44" t="s">
        <v>43</v>
      </c>
      <c r="G44" t="s">
        <v>25</v>
      </c>
      <c r="H44" t="s">
        <v>33</v>
      </c>
      <c r="I44" s="2" t="s">
        <v>27</v>
      </c>
      <c r="J44" t="s">
        <v>167</v>
      </c>
      <c r="K44" t="s">
        <v>29</v>
      </c>
    </row>
  </sheetData>
  <sheetProtection sheet="1" formatColumns="0" sort="0" autoFilter="0"/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Fleet Expiration Tracker</vt:lpstr>
      <vt:lpstr>Verified Model &amp; Cartridge Ref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CellFit UPS</dc:creator>
  <dc:title/>
  <dc:subject/>
  <dc:description/>
  <cp:keywords/>
  <cp:category/>
  <cp:lastModifiedBy>CellFit UPS</cp:lastModifiedBy>
  <dcterms:created xsi:type="dcterms:W3CDTF">2026-11-02T00:00:00Z</dcterms:created>
  <dcterms:modified xsi:type="dcterms:W3CDTF">2026-11-02T00:00:00Z</dcterms:modified>
</cp:coreProperties>
</file>